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elepassonline-my.sharepoint.com/personal/sara_villano_telepass_com/Documents/Desktop/"/>
    </mc:Choice>
  </mc:AlternateContent>
  <xr:revisionPtr revIDLastSave="56" documentId="8_{088C059A-5225-4906-9FA8-15D0E2F335D8}" xr6:coauthVersionLast="47" xr6:coauthVersionMax="47" xr10:uidLastSave="{39727362-2197-48BA-BD41-FB6F8431ACA9}"/>
  <bookViews>
    <workbookView xWindow="-110" yWindow="-110" windowWidth="22780" windowHeight="14540" tabRatio="500" firstSheet="1" activeTab="2" xr2:uid="{00000000-000D-0000-FFFF-FFFF00000000}"/>
  </bookViews>
  <sheets>
    <sheet name="menu" sheetId="1" state="hidden" r:id="rId1"/>
    <sheet name="Malfunctioning" sheetId="2" r:id="rId2"/>
    <sheet name="Fine" sheetId="3" r:id="rId3"/>
  </sheets>
  <definedNames>
    <definedName name="Austria">menu!$W$2:$W$9</definedName>
    <definedName name="Belgium">menu!$X$2:$X$9</definedName>
    <definedName name="Bulgaria">menu!$Y$2:$Y$5</definedName>
    <definedName name="Croatia">menu!$Z$2:$Z$4</definedName>
    <definedName name="Czech_Rep">menu!$AA$2:$AA$3</definedName>
    <definedName name="Denmark">menu!$AB$2:$AB$4</definedName>
    <definedName name="France">menu!$AC$2:$AC$7</definedName>
    <definedName name="General_Request">menu!$V$2:$V$3</definedName>
    <definedName name="Germany">menu!$AD$2:$AD$7</definedName>
    <definedName name="HUGO_POST_paid">menu!$AE$2:$AE$5</definedName>
    <definedName name="Hungary_PRE_paid">menu!$AF$2:$AF$6</definedName>
    <definedName name="Italy">menu!$AG$2:$AG$4</definedName>
    <definedName name="Poland_A1">menu!$AH$2:$AH$3</definedName>
    <definedName name="Poland_A4">menu!$AI$2:$AI$3</definedName>
    <definedName name="Poland_KAS">menu!$AJ$2:$AJ$6</definedName>
    <definedName name="Portugal">menu!$AK$2:$AK$5</definedName>
    <definedName name="Scandinavia">menu!$AL$2:$AL$4</definedName>
    <definedName name="Slovakia">menu!$AM$2:$AM$3</definedName>
    <definedName name="Slovenia">menu!$AN$2:$AN$3</definedName>
    <definedName name="Spain">menu!$AO$2:$AO$4</definedName>
    <definedName name="Switzerland">menu!$AP$2:$AP$3</definedName>
    <definedName name="tollDOMAIN">menu!$A$1:$A$20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6" i="3"/>
  <c r="E3" i="3"/>
  <c r="D3" i="2"/>
</calcChain>
</file>

<file path=xl/sharedStrings.xml><?xml version="1.0" encoding="utf-8"?>
<sst xmlns="http://schemas.openxmlformats.org/spreadsheetml/2006/main" count="308" uniqueCount="169">
  <si>
    <t>Toll Domain</t>
  </si>
  <si>
    <t>OBU model</t>
  </si>
  <si>
    <t>LED Color</t>
  </si>
  <si>
    <t>OBU Status</t>
  </si>
  <si>
    <t>No issue detected</t>
  </si>
  <si>
    <t>Problem deteted by the partner</t>
  </si>
  <si>
    <t>currency</t>
  </si>
  <si>
    <t>Partners</t>
  </si>
  <si>
    <t>General_Request</t>
  </si>
  <si>
    <t>Austria</t>
  </si>
  <si>
    <t>Belgium</t>
  </si>
  <si>
    <t>Bulgaria</t>
  </si>
  <si>
    <t>Croatia</t>
  </si>
  <si>
    <t>Czech_Rep</t>
  </si>
  <si>
    <t>Denmark</t>
  </si>
  <si>
    <t>France</t>
  </si>
  <si>
    <t>Germany</t>
  </si>
  <si>
    <t>HUGO_POST_paid</t>
  </si>
  <si>
    <t>Hungary_PRE_paid</t>
  </si>
  <si>
    <t>Italy</t>
  </si>
  <si>
    <t>Poland_A1</t>
  </si>
  <si>
    <t>Poland_A4</t>
  </si>
  <si>
    <t>Poland_KAS</t>
  </si>
  <si>
    <t>Portugal</t>
  </si>
  <si>
    <t>Scandinavia</t>
  </si>
  <si>
    <t>Slovakia</t>
  </si>
  <si>
    <t>Slovenia</t>
  </si>
  <si>
    <t>Spain</t>
  </si>
  <si>
    <t>Switzerland</t>
  </si>
  <si>
    <t>NA</t>
  </si>
  <si>
    <t>Arianna1</t>
  </si>
  <si>
    <t>NO Led</t>
  </si>
  <si>
    <t>GO</t>
  </si>
  <si>
    <t>Yes</t>
  </si>
  <si>
    <t>RED LED</t>
  </si>
  <si>
    <t>EUR</t>
  </si>
  <si>
    <t>ANDAMUR</t>
  </si>
  <si>
    <t>Axles and weight check</t>
  </si>
  <si>
    <t>Arianna2</t>
  </si>
  <si>
    <t>Green LED</t>
  </si>
  <si>
    <t>NO_GO</t>
  </si>
  <si>
    <t>No</t>
  </si>
  <si>
    <t>NO LED / OBU OFF</t>
  </si>
  <si>
    <t>DKK</t>
  </si>
  <si>
    <t>ASART SERVIZI</t>
  </si>
  <si>
    <t>Installation check</t>
  </si>
  <si>
    <t>Check service status</t>
  </si>
  <si>
    <t>K1</t>
  </si>
  <si>
    <t>Red LED</t>
  </si>
  <si>
    <t>OBU OFF</t>
  </si>
  <si>
    <t>GATE NOT OPENED</t>
  </si>
  <si>
    <t>NOK</t>
  </si>
  <si>
    <t>ASTRASERVIZI</t>
  </si>
  <si>
    <t>typ_1/typ_24</t>
  </si>
  <si>
    <t>Suspended service agreement</t>
  </si>
  <si>
    <t>There is neither a valid Route Pass nor a valid Toll Declaration for the Vehicle Passage</t>
  </si>
  <si>
    <t>NO TOLL</t>
  </si>
  <si>
    <t>Payment request</t>
  </si>
  <si>
    <t>792.002A</t>
  </si>
  <si>
    <t>14/a</t>
  </si>
  <si>
    <t>App TRUCK</t>
  </si>
  <si>
    <t>No Communications</t>
  </si>
  <si>
    <t>SERVICE STATUS CHECK</t>
  </si>
  <si>
    <t>HUF</t>
  </si>
  <si>
    <t>COIMBA</t>
  </si>
  <si>
    <t>typ_3</t>
  </si>
  <si>
    <t>The electronic recording device was not switched on at the time of the violation</t>
  </si>
  <si>
    <t>There is a Toll Declaration for the Vehicle Passage but the paid vehicle category is less than the measured vehicle category</t>
  </si>
  <si>
    <t>792.002G</t>
  </si>
  <si>
    <t>14/b</t>
  </si>
  <si>
    <t>KM4T</t>
  </si>
  <si>
    <t>Not exited from TM</t>
  </si>
  <si>
    <t>BEEP ALARMS</t>
  </si>
  <si>
    <t>CHF</t>
  </si>
  <si>
    <t>COLSEA</t>
  </si>
  <si>
    <t>typ_2</t>
  </si>
  <si>
    <t>Incorrect vehicle characteristics or incorrect or illegible number plate</t>
  </si>
  <si>
    <t>792.005E</t>
  </si>
  <si>
    <t>14/c</t>
  </si>
  <si>
    <t>K1+ TruckApp</t>
  </si>
  <si>
    <t>ISSUE ON APP</t>
  </si>
  <si>
    <t>BGN</t>
  </si>
  <si>
    <t>CONFAUTONOMI</t>
  </si>
  <si>
    <t>typ_18</t>
  </si>
  <si>
    <t>Service not active</t>
  </si>
  <si>
    <t>791.0020</t>
  </si>
  <si>
    <t xml:space="preserve">ISSUE ON STT / INSTALLATION </t>
  </si>
  <si>
    <t>PLN</t>
  </si>
  <si>
    <t>CONSAT</t>
  </si>
  <si>
    <t>AXLE / WEIGHT CHECK</t>
  </si>
  <si>
    <t>CZK</t>
  </si>
  <si>
    <t>CONSORZIOITALIA</t>
  </si>
  <si>
    <t xml:space="preserve">ISSUE ON KMASTER4TOLL PORTAL </t>
  </si>
  <si>
    <t>OTHER</t>
  </si>
  <si>
    <t>CONSORZIOITALIA - SKITTEL</t>
  </si>
  <si>
    <t>CONTIR</t>
  </si>
  <si>
    <t>CONTIR - RMC</t>
  </si>
  <si>
    <t>CRAAV</t>
  </si>
  <si>
    <t>CTS</t>
  </si>
  <si>
    <t>DKV</t>
  </si>
  <si>
    <t>E100</t>
  </si>
  <si>
    <t>LUMESIA - EUROTOLL</t>
  </si>
  <si>
    <t>LUMESIA - FAI</t>
  </si>
  <si>
    <t>FDE</t>
  </si>
  <si>
    <t>FEDERSERVICE</t>
  </si>
  <si>
    <t>No toll paid</t>
  </si>
  <si>
    <t>FREE SERVICES</t>
  </si>
  <si>
    <t>GLOBAL STAR</t>
  </si>
  <si>
    <t>GLOBAL TANK</t>
  </si>
  <si>
    <t>HGK</t>
  </si>
  <si>
    <t>JARA</t>
  </si>
  <si>
    <t>LINGAM</t>
  </si>
  <si>
    <t>LOGPAY</t>
  </si>
  <si>
    <t>Fine - Axles</t>
  </si>
  <si>
    <t>MS EUROPE</t>
  </si>
  <si>
    <t>NACON</t>
  </si>
  <si>
    <t>Fine - Weight</t>
  </si>
  <si>
    <t>NEGOMETAL</t>
  </si>
  <si>
    <t>Fine - Pollution</t>
  </si>
  <si>
    <t>OMV</t>
  </si>
  <si>
    <t>PLOSE</t>
  </si>
  <si>
    <t>RESSA</t>
  </si>
  <si>
    <t>SARA</t>
  </si>
  <si>
    <t>SHELL</t>
  </si>
  <si>
    <t>TOLLTICKETS</t>
  </si>
  <si>
    <t>No toll paid - insufficeint wallet balance</t>
  </si>
  <si>
    <t>TRAFINEO</t>
  </si>
  <si>
    <t>General</t>
  </si>
  <si>
    <t>TRANSPORT SERVICE</t>
  </si>
  <si>
    <t>TRASPOEUROPA</t>
  </si>
  <si>
    <t>TRASPORTOUNITO</t>
  </si>
  <si>
    <t>UTA</t>
  </si>
  <si>
    <t>VALCARCE</t>
  </si>
  <si>
    <t>VAT SERVICE</t>
  </si>
  <si>
    <t>ODIN CAR GROUP</t>
  </si>
  <si>
    <t>MALFUNCTIONING AND GENERAL TECHNICAL ANALYSIS FORM</t>
  </si>
  <si>
    <t>Fields to be filled by the customer 
All the fields are mandatory</t>
  </si>
  <si>
    <t>Fields to be filled by Telepass</t>
  </si>
  <si>
    <t>License Plate Number</t>
  </si>
  <si>
    <r>
      <rPr>
        <b/>
        <sz val="11"/>
        <color rgb="FF000000"/>
        <rFont val="Calibri"/>
        <family val="2"/>
        <charset val="1"/>
      </rPr>
      <t xml:space="preserve">OBU ID
</t>
    </r>
    <r>
      <rPr>
        <b/>
        <i/>
        <sz val="11"/>
        <color rgb="FF000000"/>
        <rFont val="Calibri"/>
        <family val="2"/>
        <charset val="1"/>
      </rPr>
      <t>i.e. /0123456789</t>
    </r>
  </si>
  <si>
    <t>TLP Contract Number</t>
  </si>
  <si>
    <t>Truck Company</t>
  </si>
  <si>
    <r>
      <rPr>
        <b/>
        <sz val="11"/>
        <rFont val="Aptos Narrow"/>
        <family val="2"/>
        <charset val="1"/>
      </rPr>
      <t xml:space="preserve">Date
</t>
    </r>
    <r>
      <rPr>
        <b/>
        <i/>
        <sz val="11"/>
        <rFont val="Aptos Narrow"/>
        <family val="2"/>
        <charset val="1"/>
      </rPr>
      <t>dd/mm/yyyy</t>
    </r>
  </si>
  <si>
    <r>
      <rPr>
        <b/>
        <sz val="11"/>
        <rFont val="Aptos Narrow"/>
        <family val="2"/>
        <charset val="1"/>
      </rPr>
      <t xml:space="preserve">Hour
</t>
    </r>
    <r>
      <rPr>
        <b/>
        <i/>
        <sz val="11"/>
        <rFont val="Aptos Narrow"/>
        <family val="2"/>
        <charset val="1"/>
      </rPr>
      <t>hh:mm:ss</t>
    </r>
  </si>
  <si>
    <t>LED Status</t>
  </si>
  <si>
    <t>Description of the Issue</t>
  </si>
  <si>
    <t>Technical Analysis Results</t>
  </si>
  <si>
    <t>FINE TECHNICAL ANALYSIS FORM</t>
  </si>
  <si>
    <t>Fields to be filled by the customer
All the fields are mandatory</t>
  </si>
  <si>
    <r>
      <rPr>
        <b/>
        <sz val="11"/>
        <color theme="1"/>
        <rFont val="Aptos Narrow"/>
        <family val="2"/>
        <charset val="1"/>
      </rPr>
      <t xml:space="preserve">OBU ID
</t>
    </r>
    <r>
      <rPr>
        <b/>
        <i/>
        <sz val="11"/>
        <color rgb="FF000000"/>
        <rFont val="Calibri"/>
        <family val="2"/>
        <charset val="1"/>
      </rPr>
      <t>i.e. / 123456789</t>
    </r>
  </si>
  <si>
    <t>Fine ID</t>
  </si>
  <si>
    <r>
      <rPr>
        <b/>
        <i/>
        <sz val="10"/>
        <color theme="1"/>
        <rFont val="Aptos Narrow"/>
        <family val="2"/>
        <charset val="1"/>
      </rPr>
      <t xml:space="preserve">FOR BELGIUM ONLY
</t>
    </r>
    <r>
      <rPr>
        <b/>
        <sz val="11"/>
        <color theme="1"/>
        <rFont val="Aptos Narrow"/>
        <family val="2"/>
        <charset val="1"/>
      </rPr>
      <t xml:space="preserve"> Road</t>
    </r>
  </si>
  <si>
    <r>
      <rPr>
        <b/>
        <i/>
        <sz val="10"/>
        <color rgb="FF000000"/>
        <rFont val="Aptos Narrow"/>
      </rPr>
      <t xml:space="preserve">FOR BELGIUM ONLY
</t>
    </r>
    <r>
      <rPr>
        <b/>
        <sz val="11"/>
        <color rgb="FF000000"/>
        <rFont val="Aptos Narrow"/>
      </rPr>
      <t xml:space="preserve"> km</t>
    </r>
  </si>
  <si>
    <r>
      <rPr>
        <b/>
        <sz val="11"/>
        <color theme="1"/>
        <rFont val="Aptos Narrow"/>
        <family val="2"/>
        <charset val="1"/>
      </rPr>
      <t xml:space="preserve">Date of the Fine
</t>
    </r>
    <r>
      <rPr>
        <b/>
        <i/>
        <sz val="11"/>
        <rFont val="Aptos Narrow"/>
        <family val="2"/>
        <charset val="1"/>
      </rPr>
      <t>dd/mm/yyyy</t>
    </r>
  </si>
  <si>
    <r>
      <rPr>
        <b/>
        <sz val="11"/>
        <color theme="1"/>
        <rFont val="Aptos Narrow"/>
        <family val="2"/>
        <charset val="1"/>
      </rPr>
      <t xml:space="preserve">Hour
</t>
    </r>
    <r>
      <rPr>
        <b/>
        <i/>
        <sz val="11"/>
        <rFont val="Aptos Narrow"/>
        <family val="2"/>
        <charset val="1"/>
      </rPr>
      <t>hh:mm:ss</t>
    </r>
  </si>
  <si>
    <t>Problem reported by the partner</t>
  </si>
  <si>
    <t>Automatic field - not to be filled
Type of request</t>
  </si>
  <si>
    <t>Amount</t>
  </si>
  <si>
    <t>Currency</t>
  </si>
  <si>
    <t>Additional comments</t>
  </si>
  <si>
    <r>
      <rPr>
        <b/>
        <sz val="11"/>
        <color rgb="FF000000"/>
        <rFont val="Calibri"/>
        <family val="2"/>
        <charset val="1"/>
      </rPr>
      <t xml:space="preserve">FROM STATUS OBU Switched off / Last Communication / NO GO 
Detected before the Fine
</t>
    </r>
    <r>
      <rPr>
        <b/>
        <i/>
        <sz val="11"/>
        <color rgb="FF000000"/>
        <rFont val="Calibri"/>
        <family val="2"/>
        <charset val="1"/>
      </rPr>
      <t>dd/mm/yyyy hh:mm</t>
    </r>
  </si>
  <si>
    <r>
      <rPr>
        <b/>
        <sz val="11"/>
        <color rgb="FF000000"/>
        <rFont val="Calibri"/>
        <family val="2"/>
        <charset val="1"/>
      </rPr>
      <t xml:space="preserve">TO STATUS
OBU Switched on / First Communication / NO GO
 Detected after the Fine
</t>
    </r>
    <r>
      <rPr>
        <b/>
        <i/>
        <sz val="11"/>
        <color rgb="FF000000"/>
        <rFont val="Calibri"/>
        <family val="2"/>
        <charset val="1"/>
      </rPr>
      <t>dd/mm/yyyy hh:mm</t>
    </r>
  </si>
  <si>
    <r>
      <rPr>
        <b/>
        <sz val="11"/>
        <color rgb="FF000000"/>
        <rFont val="Calibri"/>
        <family val="2"/>
        <charset val="1"/>
      </rPr>
      <t xml:space="preserve">Cable Disconnection (if OBU OFF)
</t>
    </r>
    <r>
      <rPr>
        <b/>
        <i/>
        <sz val="11"/>
        <color rgb="FF000000"/>
        <rFont val="Calibri"/>
        <family val="2"/>
        <charset val="1"/>
      </rPr>
      <t>dd/mm/yyyy hh:mm</t>
    </r>
  </si>
  <si>
    <t>Axles set on OBU at the Time of the Fine</t>
  </si>
  <si>
    <r>
      <rPr>
        <b/>
        <sz val="11"/>
        <color theme="1"/>
        <rFont val="Aptos Narrow"/>
        <family val="2"/>
        <charset val="1"/>
      </rPr>
      <t xml:space="preserve">Axles set on
</t>
    </r>
    <r>
      <rPr>
        <b/>
        <i/>
        <sz val="11"/>
        <color theme="1"/>
        <rFont val="Aptos Narrow"/>
        <family val="2"/>
        <charset val="1"/>
      </rPr>
      <t>dd/mm/yyyy hh:mm</t>
    </r>
  </si>
  <si>
    <t>Weight set on OBU at the Time of the Fine</t>
  </si>
  <si>
    <r>
      <rPr>
        <b/>
        <sz val="11"/>
        <color theme="1"/>
        <rFont val="Aptos Narrow"/>
        <family val="2"/>
        <charset val="1"/>
      </rPr>
      <t xml:space="preserve">Weight set on
</t>
    </r>
    <r>
      <rPr>
        <b/>
        <i/>
        <sz val="11"/>
        <color theme="1"/>
        <rFont val="Aptos Narrow"/>
        <family val="2"/>
        <charset val="1"/>
      </rPr>
      <t>dd/mm/yyyy hh:mm</t>
    </r>
  </si>
  <si>
    <t>The user was aware of the issue</t>
  </si>
  <si>
    <t>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</si>
</sst>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[$-F400]h:mm:ss\ AM/PM"/>
    <numFmt numFmtId="166" formatCode="d/m/yy\ h\.mm;@"/>
  </numFmts>
  <fonts count="28" x14ac:knownFonts="1">
    <font>
      <sz val="11"/>
      <color theme="1"/>
      <name val="Aptos Narrow"/>
      <family val="2"/>
      <charset val="1"/>
    </font>
    <font>
      <b/>
      <sz val="11"/>
      <color theme="1"/>
      <name val="Aptos Narrow"/>
      <family val="2"/>
      <charset val="1"/>
    </font>
    <font>
      <sz val="12"/>
      <color rgb="FF1E1E1E"/>
      <name val="Segoe UI"/>
      <family val="2"/>
      <charset val="1"/>
    </font>
    <font>
      <sz val="12"/>
      <color rgb="FFFF0000"/>
      <name val="Aptos"/>
      <family val="2"/>
      <charset val="1"/>
    </font>
    <font>
      <sz val="11"/>
      <color rgb="FF000000"/>
      <name val="Calibri"/>
      <family val="2"/>
      <charset val="1"/>
    </font>
    <font>
      <sz val="10"/>
      <color rgb="FF424242"/>
      <name val="Calibri"/>
      <family val="2"/>
      <charset val="1"/>
    </font>
    <font>
      <b/>
      <u/>
      <sz val="14"/>
      <color theme="1"/>
      <name val="Aptos Narrow"/>
      <family val="2"/>
      <charset val="1"/>
    </font>
    <font>
      <b/>
      <sz val="14"/>
      <color theme="1"/>
      <name val="Aptos Narrow"/>
      <family val="2"/>
      <charset val="1"/>
    </font>
    <font>
      <b/>
      <u/>
      <sz val="20"/>
      <color theme="1"/>
      <name val="Aptos Narrow"/>
      <family val="2"/>
      <charset val="1"/>
    </font>
    <font>
      <i/>
      <sz val="11"/>
      <color theme="1"/>
      <name val="Aptos Narrow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name val="Aptos Narrow"/>
      <family val="2"/>
      <charset val="1"/>
    </font>
    <font>
      <b/>
      <i/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ptos Narrow"/>
      <family val="2"/>
      <charset val="1"/>
    </font>
    <font>
      <sz val="11"/>
      <name val="Aptos Narrow"/>
      <family val="2"/>
      <charset val="1"/>
    </font>
    <font>
      <b/>
      <i/>
      <sz val="10"/>
      <color theme="1"/>
      <name val="Aptos Narrow"/>
      <family val="2"/>
      <charset val="1"/>
    </font>
    <font>
      <b/>
      <sz val="11"/>
      <color theme="1" tint="0.49989318521683401"/>
      <name val="Aptos Narrow"/>
      <family val="2"/>
      <charset val="1"/>
    </font>
    <font>
      <b/>
      <i/>
      <sz val="11"/>
      <color theme="1"/>
      <name val="Aptos Narrow"/>
      <family val="2"/>
      <charset val="1"/>
    </font>
    <font>
      <sz val="11"/>
      <color rgb="FF000000"/>
      <name val="Aptos Narrow"/>
      <family val="2"/>
      <charset val="1"/>
    </font>
    <font>
      <sz val="8"/>
      <color rgb="FF000000"/>
      <name val="Arial"/>
      <family val="2"/>
      <charset val="1"/>
    </font>
    <font>
      <sz val="10"/>
      <color theme="1"/>
      <name val="Aptos Narrow"/>
      <family val="2"/>
      <charset val="1"/>
    </font>
    <font>
      <sz val="10"/>
      <color rgb="FF000000"/>
      <name val="Calibri"/>
      <family val="2"/>
      <charset val="1"/>
    </font>
    <font>
      <sz val="10"/>
      <color theme="1" tint="0.49989318521683401"/>
      <name val="Calibri"/>
      <family val="2"/>
      <charset val="1"/>
    </font>
    <font>
      <b/>
      <i/>
      <sz val="10"/>
      <color rgb="FF000000"/>
      <name val="Aptos Narrow"/>
    </font>
    <font>
      <b/>
      <sz val="11"/>
      <color rgb="FF000000"/>
      <name val="Aptos Narrow"/>
    </font>
  </fonts>
  <fills count="6">
    <fill>
      <patternFill patternType="none"/>
    </fill>
    <fill>
      <patternFill patternType="gray125"/>
    </fill>
    <fill>
      <patternFill patternType="solid">
        <fgColor theme="9" tint="0.79989013336588644"/>
        <bgColor rgb="FFDDEBF7"/>
      </patternFill>
    </fill>
    <fill>
      <patternFill patternType="solid">
        <fgColor rgb="FFDDEBF7"/>
        <bgColor rgb="FFF2F2F2"/>
      </patternFill>
    </fill>
    <fill>
      <patternFill patternType="solid">
        <fgColor theme="5" tint="0.79989013336588644"/>
        <bgColor rgb="FFF2F2F2"/>
      </patternFill>
    </fill>
    <fill>
      <patternFill patternType="solid">
        <fgColor theme="0" tint="-4.9989318521683403E-2"/>
        <bgColor rgb="FFDDEBF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2" fillId="0" borderId="0" xfId="0" applyFont="1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readingOrder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left" readingOrder="1"/>
    </xf>
    <xf numFmtId="0" fontId="0" fillId="0" borderId="7" xfId="0" applyBorder="1"/>
    <xf numFmtId="49" fontId="0" fillId="0" borderId="7" xfId="0" applyNumberFormat="1" applyBorder="1" applyAlignment="1">
      <alignment horizontal="left"/>
    </xf>
    <xf numFmtId="0" fontId="4" fillId="0" borderId="0" xfId="0" applyFont="1"/>
    <xf numFmtId="0" fontId="0" fillId="0" borderId="0" xfId="0" applyAlignment="1">
      <alignment readingOrder="1"/>
    </xf>
    <xf numFmtId="0" fontId="5" fillId="0" borderId="0" xfId="0" applyFont="1"/>
    <xf numFmtId="49" fontId="0" fillId="0" borderId="1" xfId="0" applyNumberFormat="1" applyBorder="1"/>
    <xf numFmtId="49" fontId="4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wrapText="1"/>
      <protection locked="0"/>
    </xf>
    <xf numFmtId="0" fontId="21" fillId="0" borderId="1" xfId="0" applyFont="1" applyBorder="1" applyProtection="1"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Protection="1">
      <protection locked="0"/>
    </xf>
    <xf numFmtId="164" fontId="24" fillId="0" borderId="5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66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166" fontId="23" fillId="0" borderId="3" xfId="0" applyNumberFormat="1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66" fontId="23" fillId="0" borderId="13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vertical="center"/>
      <protection hidden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Normale" xfId="0" builtinId="0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>
        <right style="thin">
          <color auto="1"/>
        </right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BE3D6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E1E1E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255240</xdr:colOff>
      <xdr:row>1</xdr:row>
      <xdr:rowOff>164880</xdr:rowOff>
    </xdr:from>
    <xdr:to>
      <xdr:col>1</xdr:col>
      <xdr:colOff>807120</xdr:colOff>
      <xdr:row>3</xdr:row>
      <xdr:rowOff>95040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5240" y="345960"/>
          <a:ext cx="1694880" cy="50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</xdr:row>
      <xdr:rowOff>70920</xdr:rowOff>
    </xdr:from>
    <xdr:to>
      <xdr:col>1</xdr:col>
      <xdr:colOff>663480</xdr:colOff>
      <xdr:row>2</xdr:row>
      <xdr:rowOff>567720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9240" y="470880"/>
          <a:ext cx="1714320" cy="4968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2" displayName="Tabella22" ref="A5:AB15" totalsRowShown="0">
  <tableColumns count="28">
    <tableColumn id="1" xr3:uid="{00000000-0010-0000-0000-000001000000}" name="License Plate Number" dataDxfId="29"/>
    <tableColumn id="2" xr3:uid="{00000000-0010-0000-0000-000002000000}" name="OBU ID_x000a_i.e. / 123456789" dataDxfId="28"/>
    <tableColumn id="3" xr3:uid="{00000000-0010-0000-0000-000003000000}" name="OBU model" dataDxfId="27"/>
    <tableColumn id="4" xr3:uid="{00000000-0010-0000-0000-000004000000}" name="TLP Contract Number" dataDxfId="26"/>
    <tableColumn id="5" xr3:uid="{00000000-0010-0000-0000-000005000000}" name="Truck Company" dataDxfId="25"/>
    <tableColumn id="6" xr3:uid="{00000000-0010-0000-0000-000006000000}" name="Toll Domain" dataDxfId="24"/>
    <tableColumn id="7" xr3:uid="{00000000-0010-0000-0000-000007000000}" name="Fine ID" dataDxfId="23"/>
    <tableColumn id="8" xr3:uid="{00000000-0010-0000-0000-000008000000}" name="FOR BELGIUM ONLY_x000a_ Road" dataDxfId="22"/>
    <tableColumn id="9" xr3:uid="{00000000-0010-0000-0000-000009000000}" name="FOR BELGIUM ONLY_x000a_ km" dataDxfId="21"/>
    <tableColumn id="10" xr3:uid="{00000000-0010-0000-0000-00000A000000}" name="Date of the Fine_x000a_dd/mm/yyyy" dataDxfId="20"/>
    <tableColumn id="11" xr3:uid="{00000000-0010-0000-0000-00000B000000}" name="Hour_x000a_hh:mm:ss" dataDxfId="19"/>
    <tableColumn id="12" xr3:uid="{00000000-0010-0000-0000-00000C000000}" name="Problem reported by the partner" dataDxfId="18"/>
    <tableColumn id="13" xr3:uid="{00000000-0010-0000-0000-00000D000000}" name="Automatic field - not to be filled_x000a_Type of request" dataDxfId="17">
      <calculatedColumnFormula>IF($L6=0,"",VLOOKUP($L6,menu!$AB$18:$AC$42,2,FALSE()))</calculatedColumnFormula>
    </tableColumn>
    <tableColumn id="14" xr3:uid="{00000000-0010-0000-0000-00000E000000}" name="Amount" dataDxfId="16"/>
    <tableColumn id="15" xr3:uid="{00000000-0010-0000-0000-00000F000000}" name="Currency" dataDxfId="15"/>
    <tableColumn id="16" xr3:uid="{00000000-0010-0000-0000-000010000000}" name="Additional comments" dataDxfId="14"/>
    <tableColumn id="17" xr3:uid="{00000000-0010-0000-0000-000011000000}" name="OBU Status" dataDxfId="13"/>
    <tableColumn id="18" xr3:uid="{00000000-0010-0000-0000-000012000000}" name="LED Status" dataDxfId="12"/>
    <tableColumn id="19" xr3:uid="{00000000-0010-0000-0000-000013000000}" name="FROM STATUS OBU Switched off / Last Communication / NO GO _x000a_Detected before the Fine_x000a_dd/mm/yyyy hh:mm" dataDxfId="11"/>
    <tableColumn id="20" xr3:uid="{00000000-0010-0000-0000-000014000000}" name="TO STATUS_x000a_OBU Switched on / First Communication / NO GO_x000a_ Detected after the Fine_x000a_dd/mm/yyyy hh:mm" dataDxfId="10"/>
    <tableColumn id="21" xr3:uid="{00000000-0010-0000-0000-000015000000}" name="Cable Disconnection (if OBU OFF)_x000a_dd/mm/yyyy hh:mm" dataDxfId="9"/>
    <tableColumn id="22" xr3:uid="{00000000-0010-0000-0000-000016000000}" name="Axles set on OBU at the Time of the Fine" dataDxfId="8"/>
    <tableColumn id="23" xr3:uid="{00000000-0010-0000-0000-000017000000}" name="Axles set on_x000a_dd/mm/yyyy hh:mm" dataDxfId="7"/>
    <tableColumn id="24" xr3:uid="{00000000-0010-0000-0000-000018000000}" name="Weight set on OBU at the Time of the Fine" dataDxfId="6"/>
    <tableColumn id="25" xr3:uid="{00000000-0010-0000-0000-000019000000}" name="Weight set on_x000a_dd/mm/yyyy hh:mm" dataDxfId="5"/>
    <tableColumn id="26" xr3:uid="{00000000-0010-0000-0000-00001A000000}" name="Technical Analysis Results" dataDxfId="4"/>
    <tableColumn id="27" xr3:uid="{00000000-0010-0000-0000-00001B000000}" name="The user was aware of the issue" dataDxfId="3"/>
    <tableColumn id="28" xr3:uid="{00000000-0010-0000-0000-00001C000000}" name="Actio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opLeftCell="Y32" zoomScale="55" zoomScaleNormal="55" workbookViewId="0">
      <selection activeCell="AC41" sqref="AC41"/>
    </sheetView>
  </sheetViews>
  <sheetFormatPr defaultColWidth="8.7265625" defaultRowHeight="14.5" x14ac:dyDescent="0.35"/>
  <cols>
    <col min="1" max="1" width="14.54296875" style="1" customWidth="1"/>
    <col min="2" max="2" width="11.7265625" style="2" customWidth="1"/>
    <col min="3" max="3" width="8.7265625" style="2"/>
    <col min="7" max="7" width="16.81640625" customWidth="1"/>
    <col min="22" max="22" width="19.453125" customWidth="1"/>
    <col min="23" max="23" width="11.81640625" customWidth="1"/>
    <col min="24" max="24" width="23.81640625" customWidth="1"/>
    <col min="25" max="25" width="36.54296875" customWidth="1"/>
    <col min="27" max="27" width="15" customWidth="1"/>
    <col min="28" max="28" width="19.1796875" customWidth="1"/>
    <col min="29" max="29" width="17.81640625" customWidth="1"/>
    <col min="30" max="30" width="23.54296875" customWidth="1"/>
  </cols>
  <sheetData>
    <row r="1" spans="1:45" x14ac:dyDescent="0.35">
      <c r="A1" s="3" t="s">
        <v>0</v>
      </c>
      <c r="B1" s="4" t="s">
        <v>1</v>
      </c>
      <c r="C1" s="4" t="s">
        <v>2</v>
      </c>
      <c r="E1" s="5" t="s">
        <v>3</v>
      </c>
      <c r="G1" s="5" t="s">
        <v>4</v>
      </c>
      <c r="H1" s="5" t="s">
        <v>5</v>
      </c>
      <c r="S1" s="6" t="s">
        <v>6</v>
      </c>
      <c r="T1" s="6" t="s">
        <v>7</v>
      </c>
      <c r="V1" s="7" t="s">
        <v>8</v>
      </c>
      <c r="W1" s="8" t="s">
        <v>9</v>
      </c>
      <c r="X1" s="9" t="s">
        <v>10</v>
      </c>
      <c r="Y1" s="9" t="s">
        <v>11</v>
      </c>
      <c r="Z1" s="9" t="s">
        <v>12</v>
      </c>
      <c r="AA1" s="10" t="s">
        <v>13</v>
      </c>
      <c r="AB1" s="9" t="s">
        <v>14</v>
      </c>
      <c r="AC1" s="9" t="s">
        <v>15</v>
      </c>
      <c r="AD1" s="9" t="s">
        <v>16</v>
      </c>
      <c r="AE1" s="9" t="s">
        <v>17</v>
      </c>
      <c r="AF1" s="9" t="s">
        <v>18</v>
      </c>
      <c r="AG1" s="9" t="s">
        <v>19</v>
      </c>
      <c r="AH1" s="9" t="s">
        <v>20</v>
      </c>
      <c r="AI1" s="9" t="s">
        <v>21</v>
      </c>
      <c r="AJ1" s="9" t="s">
        <v>22</v>
      </c>
      <c r="AK1" s="9" t="s">
        <v>23</v>
      </c>
      <c r="AL1" s="9" t="s">
        <v>24</v>
      </c>
      <c r="AM1" s="9" t="s">
        <v>25</v>
      </c>
      <c r="AN1" s="9" t="s">
        <v>26</v>
      </c>
      <c r="AO1" s="9" t="s">
        <v>27</v>
      </c>
      <c r="AP1" s="9" t="s">
        <v>28</v>
      </c>
    </row>
    <row r="2" spans="1:45" ht="17.5" x14ac:dyDescent="0.45">
      <c r="A2" s="2" t="s">
        <v>29</v>
      </c>
      <c r="B2" s="2" t="s">
        <v>30</v>
      </c>
      <c r="C2" s="2" t="s">
        <v>31</v>
      </c>
      <c r="E2" t="s">
        <v>32</v>
      </c>
      <c r="G2" t="s">
        <v>33</v>
      </c>
      <c r="H2" s="11" t="s">
        <v>34</v>
      </c>
      <c r="S2" s="12" t="s">
        <v>35</v>
      </c>
      <c r="T2" t="s">
        <v>36</v>
      </c>
      <c r="V2" s="13" t="s">
        <v>37</v>
      </c>
      <c r="W2" s="14" t="s">
        <v>29</v>
      </c>
      <c r="X2" s="15" t="s">
        <v>29</v>
      </c>
      <c r="Y2" s="15" t="s">
        <v>29</v>
      </c>
      <c r="Z2" s="15" t="s">
        <v>29</v>
      </c>
      <c r="AA2" s="16" t="s">
        <v>29</v>
      </c>
      <c r="AB2" s="17" t="s">
        <v>29</v>
      </c>
      <c r="AC2" s="15" t="s">
        <v>29</v>
      </c>
      <c r="AD2" s="18" t="s">
        <v>29</v>
      </c>
      <c r="AE2" s="15" t="s">
        <v>29</v>
      </c>
      <c r="AF2" s="15" t="s">
        <v>29</v>
      </c>
      <c r="AG2" s="15" t="s">
        <v>29</v>
      </c>
      <c r="AH2" s="15" t="s">
        <v>29</v>
      </c>
      <c r="AI2" s="15" t="s">
        <v>29</v>
      </c>
      <c r="AJ2" s="15" t="s">
        <v>29</v>
      </c>
      <c r="AK2" s="15" t="s">
        <v>29</v>
      </c>
      <c r="AL2" s="15" t="s">
        <v>29</v>
      </c>
      <c r="AM2" s="15" t="s">
        <v>29</v>
      </c>
      <c r="AN2" s="15" t="s">
        <v>29</v>
      </c>
      <c r="AO2" s="15" t="s">
        <v>29</v>
      </c>
      <c r="AP2" s="16" t="s">
        <v>29</v>
      </c>
      <c r="AS2" s="19"/>
    </row>
    <row r="3" spans="1:45" ht="17.5" x14ac:dyDescent="0.45">
      <c r="A3" s="2" t="s">
        <v>9</v>
      </c>
      <c r="B3" s="2" t="s">
        <v>38</v>
      </c>
      <c r="C3" s="2" t="s">
        <v>39</v>
      </c>
      <c r="E3" t="s">
        <v>40</v>
      </c>
      <c r="G3" t="s">
        <v>41</v>
      </c>
      <c r="H3" s="11" t="s">
        <v>42</v>
      </c>
      <c r="S3" s="12" t="s">
        <v>43</v>
      </c>
      <c r="T3" t="s">
        <v>44</v>
      </c>
      <c r="V3" s="13" t="s">
        <v>45</v>
      </c>
      <c r="W3" s="20" t="s">
        <v>46</v>
      </c>
      <c r="X3" s="21" t="s">
        <v>46</v>
      </c>
      <c r="Y3" s="21" t="s">
        <v>46</v>
      </c>
      <c r="Z3" s="21" t="s">
        <v>46</v>
      </c>
      <c r="AA3" s="21" t="s">
        <v>46</v>
      </c>
      <c r="AB3" s="22" t="s">
        <v>46</v>
      </c>
      <c r="AC3" s="21" t="s">
        <v>46</v>
      </c>
      <c r="AD3" s="23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1" t="s">
        <v>46</v>
      </c>
      <c r="AJ3" s="21" t="s">
        <v>46</v>
      </c>
      <c r="AK3" s="21" t="s">
        <v>46</v>
      </c>
      <c r="AL3" s="21" t="s">
        <v>46</v>
      </c>
      <c r="AM3" s="21" t="s">
        <v>46</v>
      </c>
      <c r="AN3" s="21" t="s">
        <v>46</v>
      </c>
      <c r="AO3" s="21" t="s">
        <v>46</v>
      </c>
      <c r="AP3" s="21" t="s">
        <v>46</v>
      </c>
    </row>
    <row r="4" spans="1:45" ht="44.5" x14ac:dyDescent="0.45">
      <c r="A4" s="2" t="s">
        <v>10</v>
      </c>
      <c r="B4" s="2" t="s">
        <v>47</v>
      </c>
      <c r="C4" s="2" t="s">
        <v>48</v>
      </c>
      <c r="E4" t="s">
        <v>49</v>
      </c>
      <c r="H4" s="11" t="s">
        <v>50</v>
      </c>
      <c r="S4" s="12" t="s">
        <v>51</v>
      </c>
      <c r="T4" t="s">
        <v>52</v>
      </c>
      <c r="W4" s="13" t="s">
        <v>53</v>
      </c>
      <c r="X4" s="24" t="s">
        <v>54</v>
      </c>
      <c r="Y4" s="25" t="s">
        <v>55</v>
      </c>
      <c r="Z4" s="13"/>
      <c r="AA4" s="13"/>
      <c r="AB4" s="17" t="s">
        <v>56</v>
      </c>
      <c r="AC4" s="13" t="s">
        <v>57</v>
      </c>
      <c r="AD4" s="23" t="s">
        <v>58</v>
      </c>
      <c r="AE4" s="13" t="s">
        <v>59</v>
      </c>
      <c r="AF4" s="13" t="s">
        <v>59</v>
      </c>
      <c r="AG4" s="13" t="s">
        <v>57</v>
      </c>
      <c r="AH4" s="13"/>
      <c r="AI4" s="13"/>
      <c r="AJ4" s="13"/>
      <c r="AK4" s="13" t="s">
        <v>57</v>
      </c>
      <c r="AL4" s="13"/>
      <c r="AM4" s="13"/>
      <c r="AN4" s="13"/>
      <c r="AO4" s="13" t="s">
        <v>57</v>
      </c>
      <c r="AP4" s="13"/>
    </row>
    <row r="5" spans="1:45" ht="40.5" x14ac:dyDescent="0.45">
      <c r="A5" s="2" t="s">
        <v>11</v>
      </c>
      <c r="B5" s="2" t="s">
        <v>60</v>
      </c>
      <c r="E5" t="s">
        <v>61</v>
      </c>
      <c r="H5" s="11" t="s">
        <v>62</v>
      </c>
      <c r="S5" s="12" t="s">
        <v>63</v>
      </c>
      <c r="T5" t="s">
        <v>64</v>
      </c>
      <c r="W5" s="13" t="s">
        <v>65</v>
      </c>
      <c r="X5" s="24" t="s">
        <v>66</v>
      </c>
      <c r="Y5" s="26" t="s">
        <v>67</v>
      </c>
      <c r="Z5" s="13"/>
      <c r="AA5" s="13"/>
      <c r="AB5" s="27"/>
      <c r="AC5" s="13"/>
      <c r="AD5" s="23" t="s">
        <v>68</v>
      </c>
      <c r="AE5" s="13" t="s">
        <v>69</v>
      </c>
      <c r="AF5" s="13" t="s">
        <v>69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5" ht="17.5" x14ac:dyDescent="0.45">
      <c r="A6" s="2" t="s">
        <v>12</v>
      </c>
      <c r="B6" s="2" t="s">
        <v>70</v>
      </c>
      <c r="E6" t="s">
        <v>71</v>
      </c>
      <c r="H6" s="11" t="s">
        <v>72</v>
      </c>
      <c r="S6" s="12" t="s">
        <v>73</v>
      </c>
      <c r="T6" t="s">
        <v>74</v>
      </c>
      <c r="W6" s="13" t="s">
        <v>75</v>
      </c>
      <c r="X6" s="24" t="s">
        <v>76</v>
      </c>
      <c r="Y6" s="13"/>
      <c r="Z6" s="13"/>
      <c r="AA6" s="13"/>
      <c r="AB6" s="27"/>
      <c r="AC6" s="13"/>
      <c r="AD6" s="28" t="s">
        <v>77</v>
      </c>
      <c r="AE6" s="21"/>
      <c r="AF6" s="13" t="s">
        <v>78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5" ht="17.5" x14ac:dyDescent="0.45">
      <c r="A7" s="1" t="s">
        <v>13</v>
      </c>
      <c r="B7" s="2" t="s">
        <v>79</v>
      </c>
      <c r="H7" s="11" t="s">
        <v>80</v>
      </c>
      <c r="S7" s="12" t="s">
        <v>81</v>
      </c>
      <c r="T7" t="s">
        <v>82</v>
      </c>
      <c r="W7" s="29" t="s">
        <v>83</v>
      </c>
      <c r="X7" s="29" t="s">
        <v>84</v>
      </c>
      <c r="AD7" s="30" t="s">
        <v>85</v>
      </c>
    </row>
    <row r="8" spans="1:45" ht="17.5" x14ac:dyDescent="0.45">
      <c r="A8" s="2" t="s">
        <v>14</v>
      </c>
      <c r="H8" s="11" t="s">
        <v>86</v>
      </c>
      <c r="S8" s="12" t="s">
        <v>87</v>
      </c>
      <c r="T8" t="s">
        <v>88</v>
      </c>
    </row>
    <row r="9" spans="1:45" ht="17.5" x14ac:dyDescent="0.45">
      <c r="A9" s="2" t="s">
        <v>15</v>
      </c>
      <c r="H9" s="11" t="s">
        <v>89</v>
      </c>
      <c r="S9" s="12" t="s">
        <v>90</v>
      </c>
      <c r="T9" t="s">
        <v>91</v>
      </c>
      <c r="W9" s="1"/>
      <c r="X9" s="1"/>
      <c r="Y9" s="1"/>
      <c r="Z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5" ht="17.5" x14ac:dyDescent="0.45">
      <c r="A10" s="2" t="s">
        <v>16</v>
      </c>
      <c r="H10" s="11" t="s">
        <v>92</v>
      </c>
      <c r="S10" s="12" t="s">
        <v>93</v>
      </c>
      <c r="T10" t="s">
        <v>94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1:45" ht="17.5" x14ac:dyDescent="0.45">
      <c r="A11" s="2" t="s">
        <v>17</v>
      </c>
      <c r="M11" s="12"/>
      <c r="T11" t="s">
        <v>95</v>
      </c>
      <c r="X11" s="32"/>
      <c r="Y11" s="31"/>
      <c r="AB11" s="31"/>
      <c r="AO11" s="1"/>
    </row>
    <row r="12" spans="1:45" x14ac:dyDescent="0.35">
      <c r="A12" s="2" t="s">
        <v>18</v>
      </c>
      <c r="T12" t="s">
        <v>96</v>
      </c>
      <c r="X12" s="32"/>
      <c r="Y12" s="33"/>
      <c r="AB12" s="31"/>
    </row>
    <row r="13" spans="1:45" x14ac:dyDescent="0.35">
      <c r="A13" s="2" t="s">
        <v>19</v>
      </c>
      <c r="T13" t="s">
        <v>97</v>
      </c>
      <c r="X13" s="32"/>
      <c r="AB13" s="32"/>
      <c r="AC13" s="31"/>
    </row>
    <row r="14" spans="1:45" x14ac:dyDescent="0.35">
      <c r="A14" s="2" t="s">
        <v>20</v>
      </c>
      <c r="T14" t="s">
        <v>98</v>
      </c>
    </row>
    <row r="15" spans="1:45" ht="17.5" x14ac:dyDescent="0.45">
      <c r="A15" s="2" t="s">
        <v>21</v>
      </c>
      <c r="M15" s="12"/>
      <c r="T15" t="s">
        <v>99</v>
      </c>
    </row>
    <row r="16" spans="1:45" x14ac:dyDescent="0.35">
      <c r="A16" s="2" t="s">
        <v>22</v>
      </c>
      <c r="T16" t="s">
        <v>100</v>
      </c>
    </row>
    <row r="17" spans="1:29" x14ac:dyDescent="0.35">
      <c r="A17" s="2" t="s">
        <v>23</v>
      </c>
      <c r="T17" t="s">
        <v>101</v>
      </c>
    </row>
    <row r="18" spans="1:29" x14ac:dyDescent="0.35">
      <c r="A18" s="2" t="s">
        <v>24</v>
      </c>
      <c r="T18" t="s">
        <v>102</v>
      </c>
    </row>
    <row r="19" spans="1:29" x14ac:dyDescent="0.35">
      <c r="A19" s="2" t="s">
        <v>25</v>
      </c>
      <c r="T19" t="s">
        <v>103</v>
      </c>
      <c r="AA19" s="16" t="s">
        <v>29</v>
      </c>
      <c r="AB19" s="16" t="s">
        <v>29</v>
      </c>
      <c r="AC19" s="16" t="s">
        <v>29</v>
      </c>
    </row>
    <row r="20" spans="1:29" x14ac:dyDescent="0.35">
      <c r="A20" s="2" t="s">
        <v>26</v>
      </c>
      <c r="T20" t="s">
        <v>104</v>
      </c>
      <c r="AA20" s="34" t="s">
        <v>105</v>
      </c>
      <c r="AB20" s="24" t="s">
        <v>54</v>
      </c>
      <c r="AC20" s="34" t="s">
        <v>105</v>
      </c>
    </row>
    <row r="21" spans="1:29" x14ac:dyDescent="0.35">
      <c r="A21" s="2" t="s">
        <v>27</v>
      </c>
      <c r="T21" t="s">
        <v>106</v>
      </c>
      <c r="AA21" s="34" t="s">
        <v>105</v>
      </c>
      <c r="AB21" s="24" t="s">
        <v>66</v>
      </c>
      <c r="AC21" s="34" t="s">
        <v>105</v>
      </c>
    </row>
    <row r="22" spans="1:29" x14ac:dyDescent="0.35">
      <c r="A22" s="2" t="s">
        <v>28</v>
      </c>
      <c r="T22" t="s">
        <v>107</v>
      </c>
      <c r="AA22" s="34" t="s">
        <v>105</v>
      </c>
      <c r="AB22" s="24" t="s">
        <v>76</v>
      </c>
      <c r="AC22" s="34" t="s">
        <v>105</v>
      </c>
    </row>
    <row r="23" spans="1:29" x14ac:dyDescent="0.35">
      <c r="T23" t="s">
        <v>108</v>
      </c>
      <c r="AA23" s="34" t="s">
        <v>105</v>
      </c>
      <c r="AB23" s="13" t="s">
        <v>84</v>
      </c>
      <c r="AC23" s="34" t="s">
        <v>105</v>
      </c>
    </row>
    <row r="24" spans="1:29" x14ac:dyDescent="0.35">
      <c r="T24" t="s">
        <v>109</v>
      </c>
      <c r="AA24" s="34" t="s">
        <v>105</v>
      </c>
      <c r="AB24" s="13" t="s">
        <v>53</v>
      </c>
      <c r="AC24" s="34" t="s">
        <v>105</v>
      </c>
    </row>
    <row r="25" spans="1:29" x14ac:dyDescent="0.35">
      <c r="T25" t="s">
        <v>110</v>
      </c>
      <c r="AA25" s="34" t="s">
        <v>105</v>
      </c>
      <c r="AB25" s="13" t="s">
        <v>75</v>
      </c>
      <c r="AC25" s="34" t="s">
        <v>105</v>
      </c>
    </row>
    <row r="26" spans="1:29" x14ac:dyDescent="0.35">
      <c r="T26" t="s">
        <v>111</v>
      </c>
      <c r="AA26" s="34" t="s">
        <v>105</v>
      </c>
      <c r="AB26" s="13" t="s">
        <v>83</v>
      </c>
      <c r="AC26" s="34" t="s">
        <v>105</v>
      </c>
    </row>
    <row r="27" spans="1:29" x14ac:dyDescent="0.35">
      <c r="T27" t="s">
        <v>112</v>
      </c>
      <c r="AA27" s="35" t="s">
        <v>113</v>
      </c>
      <c r="AB27" s="13" t="s">
        <v>65</v>
      </c>
      <c r="AC27" s="35" t="s">
        <v>113</v>
      </c>
    </row>
    <row r="28" spans="1:29" x14ac:dyDescent="0.35">
      <c r="T28" t="s">
        <v>114</v>
      </c>
      <c r="AA28" s="35" t="s">
        <v>113</v>
      </c>
      <c r="AB28" s="21" t="s">
        <v>58</v>
      </c>
      <c r="AC28" s="35" t="s">
        <v>113</v>
      </c>
    </row>
    <row r="29" spans="1:29" x14ac:dyDescent="0.35">
      <c r="T29" t="s">
        <v>115</v>
      </c>
      <c r="AA29" s="34" t="s">
        <v>116</v>
      </c>
      <c r="AB29" s="21" t="s">
        <v>68</v>
      </c>
      <c r="AC29" s="34" t="s">
        <v>116</v>
      </c>
    </row>
    <row r="30" spans="1:29" x14ac:dyDescent="0.35">
      <c r="T30" t="s">
        <v>117</v>
      </c>
      <c r="AA30" s="34" t="s">
        <v>118</v>
      </c>
      <c r="AB30" s="24" t="s">
        <v>77</v>
      </c>
      <c r="AC30" s="34" t="s">
        <v>118</v>
      </c>
    </row>
    <row r="31" spans="1:29" x14ac:dyDescent="0.35">
      <c r="T31" t="s">
        <v>119</v>
      </c>
      <c r="AA31" s="34" t="s">
        <v>105</v>
      </c>
      <c r="AB31" s="36" t="s">
        <v>85</v>
      </c>
      <c r="AC31" s="34" t="s">
        <v>105</v>
      </c>
    </row>
    <row r="32" spans="1:29" ht="72.5" x14ac:dyDescent="0.35">
      <c r="T32" t="s">
        <v>120</v>
      </c>
      <c r="AA32" s="34" t="s">
        <v>105</v>
      </c>
      <c r="AB32" s="25" t="s">
        <v>55</v>
      </c>
      <c r="AC32" s="34" t="s">
        <v>105</v>
      </c>
    </row>
    <row r="33" spans="20:29" ht="104.5" x14ac:dyDescent="0.35">
      <c r="T33" t="s">
        <v>121</v>
      </c>
      <c r="AA33" s="35" t="s">
        <v>113</v>
      </c>
      <c r="AB33" s="26" t="s">
        <v>67</v>
      </c>
      <c r="AC33" s="35" t="s">
        <v>113</v>
      </c>
    </row>
    <row r="34" spans="20:29" x14ac:dyDescent="0.35">
      <c r="T34" t="s">
        <v>122</v>
      </c>
      <c r="AA34" s="34" t="s">
        <v>105</v>
      </c>
      <c r="AB34" s="13" t="s">
        <v>59</v>
      </c>
      <c r="AC34" s="34" t="s">
        <v>105</v>
      </c>
    </row>
    <row r="35" spans="20:29" x14ac:dyDescent="0.35">
      <c r="T35" t="s">
        <v>123</v>
      </c>
      <c r="AA35" s="35" t="s">
        <v>113</v>
      </c>
      <c r="AB35" s="13" t="s">
        <v>69</v>
      </c>
      <c r="AC35" s="35" t="s">
        <v>113</v>
      </c>
    </row>
    <row r="36" spans="20:29" x14ac:dyDescent="0.35">
      <c r="T36" t="s">
        <v>124</v>
      </c>
      <c r="AA36" s="34" t="s">
        <v>125</v>
      </c>
      <c r="AB36" s="13" t="s">
        <v>78</v>
      </c>
      <c r="AC36" s="34" t="s">
        <v>125</v>
      </c>
    </row>
    <row r="37" spans="20:29" x14ac:dyDescent="0.35">
      <c r="T37" t="s">
        <v>126</v>
      </c>
      <c r="AA37" s="35" t="s">
        <v>127</v>
      </c>
      <c r="AB37" s="13" t="s">
        <v>37</v>
      </c>
      <c r="AC37" s="35" t="s">
        <v>127</v>
      </c>
    </row>
    <row r="38" spans="20:29" x14ac:dyDescent="0.35">
      <c r="T38" t="s">
        <v>128</v>
      </c>
      <c r="AA38" s="35" t="s">
        <v>127</v>
      </c>
      <c r="AB38" s="13" t="s">
        <v>45</v>
      </c>
      <c r="AC38" s="35" t="s">
        <v>127</v>
      </c>
    </row>
    <row r="39" spans="20:29" x14ac:dyDescent="0.35">
      <c r="T39" t="s">
        <v>129</v>
      </c>
      <c r="AA39" s="21" t="s">
        <v>46</v>
      </c>
      <c r="AB39" s="21" t="s">
        <v>46</v>
      </c>
      <c r="AC39" s="21" t="s">
        <v>46</v>
      </c>
    </row>
    <row r="40" spans="20:29" x14ac:dyDescent="0.35">
      <c r="T40" t="s">
        <v>130</v>
      </c>
      <c r="AA40" s="13" t="s">
        <v>57</v>
      </c>
      <c r="AB40" s="13" t="s">
        <v>57</v>
      </c>
      <c r="AC40" s="13" t="s">
        <v>57</v>
      </c>
    </row>
    <row r="41" spans="20:29" x14ac:dyDescent="0.35">
      <c r="T41" t="s">
        <v>131</v>
      </c>
      <c r="AA41" s="34" t="s">
        <v>105</v>
      </c>
      <c r="AB41" s="17" t="s">
        <v>56</v>
      </c>
      <c r="AC41" s="34" t="s">
        <v>105</v>
      </c>
    </row>
    <row r="42" spans="20:29" x14ac:dyDescent="0.35">
      <c r="T42" t="s">
        <v>132</v>
      </c>
    </row>
    <row r="43" spans="20:29" x14ac:dyDescent="0.35">
      <c r="T43" t="s">
        <v>133</v>
      </c>
    </row>
    <row r="44" spans="20:29" x14ac:dyDescent="0.35">
      <c r="T44" t="s">
        <v>134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zoomScaleNormal="100" workbookViewId="0"/>
  </sheetViews>
  <sheetFormatPr defaultColWidth="8.7265625" defaultRowHeight="14.5" x14ac:dyDescent="0.35"/>
  <cols>
    <col min="1" max="1" width="18" customWidth="1"/>
    <col min="2" max="2" width="21.453125" customWidth="1"/>
    <col min="3" max="3" width="12.54296875" customWidth="1"/>
    <col min="4" max="4" width="13.81640625" customWidth="1"/>
    <col min="5" max="5" width="36" customWidth="1"/>
    <col min="6" max="6" width="20.54296875" customWidth="1"/>
    <col min="7" max="7" width="15.26953125" customWidth="1"/>
    <col min="8" max="8" width="15.453125" customWidth="1"/>
    <col min="9" max="9" width="24" customWidth="1"/>
    <col min="11" max="11" width="40.26953125" customWidth="1"/>
    <col min="12" max="12" width="89.1796875" customWidth="1"/>
  </cols>
  <sheetData>
    <row r="2" spans="1:12" s="37" customFormat="1" ht="15" customHeight="1" x14ac:dyDescent="0.35"/>
    <row r="3" spans="1:12" s="37" customFormat="1" ht="30" customHeight="1" x14ac:dyDescent="0.35">
      <c r="A3" s="38"/>
      <c r="B3" s="38"/>
      <c r="C3" s="38"/>
      <c r="D3" s="137" t="str">
        <f>IF(AND($F$6&lt;&gt;0,$A$6&lt;&gt;0,$B$6&lt;&gt;0,$G$6&lt;&gt;0,I6&lt;&gt;0)=TRUE(),"Malfunctioning - "&amp;$F$6&amp;" - "&amp;$C$6&amp;" - "&amp;$B$6&amp;" - "&amp;#REF!&amp;" - "&amp;$A$6,"Incomplete Request")</f>
        <v>Incomplete Request</v>
      </c>
      <c r="E3" s="137"/>
      <c r="F3" s="137"/>
      <c r="G3" s="137"/>
      <c r="H3" s="39"/>
      <c r="I3" s="39" t="s">
        <v>135</v>
      </c>
      <c r="J3" s="39"/>
      <c r="K3" s="39"/>
      <c r="L3" s="39"/>
    </row>
    <row r="4" spans="1:12" s="37" customFormat="1" ht="30" customHeight="1" x14ac:dyDescent="0.35">
      <c r="A4" s="138" t="s">
        <v>136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40" t="s">
        <v>137</v>
      </c>
    </row>
    <row r="5" spans="1:12" s="4" customFormat="1" ht="58.5" customHeight="1" x14ac:dyDescent="0.35">
      <c r="A5" s="41" t="s">
        <v>138</v>
      </c>
      <c r="B5" s="42" t="s">
        <v>139</v>
      </c>
      <c r="C5" s="41" t="s">
        <v>1</v>
      </c>
      <c r="D5" s="43" t="s">
        <v>140</v>
      </c>
      <c r="E5" s="43" t="s">
        <v>141</v>
      </c>
      <c r="F5" s="43" t="s">
        <v>0</v>
      </c>
      <c r="G5" s="43" t="s">
        <v>142</v>
      </c>
      <c r="H5" s="44" t="s">
        <v>143</v>
      </c>
      <c r="I5" s="43" t="s">
        <v>5</v>
      </c>
      <c r="J5" s="44" t="s">
        <v>144</v>
      </c>
      <c r="K5" s="43" t="s">
        <v>145</v>
      </c>
      <c r="L5" s="45" t="s">
        <v>146</v>
      </c>
    </row>
    <row r="6" spans="1:12" s="37" customFormat="1" x14ac:dyDescent="0.35">
      <c r="A6" s="46"/>
      <c r="B6" s="47"/>
      <c r="C6" s="47"/>
      <c r="D6" s="47"/>
      <c r="E6" s="47"/>
      <c r="F6" s="47"/>
      <c r="G6" s="48"/>
      <c r="H6" s="49"/>
      <c r="I6" s="47"/>
      <c r="J6" s="47"/>
      <c r="K6" s="50"/>
      <c r="L6" s="51"/>
    </row>
    <row r="7" spans="1:12" s="37" customFormat="1" x14ac:dyDescent="0.35">
      <c r="A7" s="47"/>
      <c r="B7" s="47"/>
      <c r="C7" s="47"/>
      <c r="D7" s="47"/>
      <c r="E7" s="47"/>
      <c r="F7" s="47"/>
      <c r="G7" s="48"/>
      <c r="H7" s="49"/>
      <c r="J7" s="47"/>
      <c r="K7" s="50"/>
      <c r="L7" s="52"/>
    </row>
    <row r="8" spans="1:12" s="37" customFormat="1" x14ac:dyDescent="0.35">
      <c r="A8" s="47"/>
      <c r="B8" s="47"/>
      <c r="C8" s="47"/>
      <c r="D8" s="47"/>
      <c r="E8" s="47"/>
      <c r="F8" s="47"/>
      <c r="G8" s="48"/>
      <c r="H8" s="49"/>
      <c r="I8" s="47"/>
      <c r="J8" s="47"/>
      <c r="K8" s="50"/>
      <c r="L8" s="52"/>
    </row>
    <row r="9" spans="1:12" s="37" customFormat="1" x14ac:dyDescent="0.35">
      <c r="A9" s="53"/>
      <c r="B9" s="47"/>
      <c r="C9" s="47"/>
      <c r="D9" s="47"/>
      <c r="E9" s="47"/>
      <c r="F9" s="47"/>
      <c r="G9" s="48"/>
      <c r="H9" s="49"/>
      <c r="I9" s="47"/>
      <c r="J9" s="47"/>
      <c r="K9" s="50"/>
      <c r="L9" s="52"/>
    </row>
    <row r="10" spans="1:12" s="37" customFormat="1" x14ac:dyDescent="0.35">
      <c r="A10" s="53"/>
      <c r="B10" s="47"/>
      <c r="C10" s="47"/>
      <c r="D10" s="47"/>
      <c r="E10" s="47"/>
      <c r="F10" s="47"/>
      <c r="G10" s="48"/>
      <c r="H10" s="49"/>
      <c r="I10" s="47"/>
      <c r="J10" s="47"/>
      <c r="K10" s="50"/>
      <c r="L10" s="52"/>
    </row>
    <row r="11" spans="1:12" s="37" customFormat="1" x14ac:dyDescent="0.35">
      <c r="A11" s="53"/>
      <c r="B11" s="47"/>
      <c r="C11" s="47"/>
      <c r="D11" s="47"/>
      <c r="E11" s="47"/>
      <c r="F11" s="47"/>
      <c r="G11" s="48"/>
      <c r="H11" s="49"/>
      <c r="I11" s="47"/>
      <c r="J11" s="47"/>
      <c r="K11" s="50"/>
      <c r="L11" s="52"/>
    </row>
    <row r="12" spans="1:12" s="37" customFormat="1" x14ac:dyDescent="0.35">
      <c r="A12" s="53"/>
      <c r="B12" s="47"/>
      <c r="C12" s="47"/>
      <c r="D12" s="47"/>
      <c r="E12" s="47"/>
      <c r="F12" s="47"/>
      <c r="G12" s="48"/>
      <c r="H12" s="49"/>
      <c r="I12" s="47"/>
      <c r="J12" s="47"/>
      <c r="K12" s="50"/>
      <c r="L12" s="52"/>
    </row>
    <row r="13" spans="1:12" s="37" customFormat="1" x14ac:dyDescent="0.35">
      <c r="A13" s="53"/>
      <c r="B13" s="47"/>
      <c r="C13" s="47"/>
      <c r="D13" s="54"/>
      <c r="E13" s="55"/>
      <c r="F13" s="47"/>
      <c r="G13" s="48"/>
      <c r="H13" s="49"/>
      <c r="I13" s="56"/>
      <c r="J13" s="47"/>
      <c r="K13" s="50"/>
      <c r="L13" s="52"/>
    </row>
    <row r="14" spans="1:12" s="37" customFormat="1" x14ac:dyDescent="0.35">
      <c r="A14" s="57"/>
      <c r="B14" s="58"/>
      <c r="C14" s="47"/>
      <c r="D14" s="59"/>
      <c r="E14" s="60"/>
      <c r="F14" s="47"/>
      <c r="G14" s="61"/>
      <c r="H14" s="49"/>
      <c r="I14" s="62"/>
      <c r="J14" s="47"/>
      <c r="K14" s="50"/>
      <c r="L14" s="52"/>
    </row>
    <row r="15" spans="1:12" s="37" customFormat="1" x14ac:dyDescent="0.35">
      <c r="A15" s="63"/>
      <c r="B15" s="64"/>
      <c r="C15" s="65"/>
      <c r="D15" s="66"/>
      <c r="E15" s="67"/>
      <c r="F15" s="64"/>
      <c r="G15" s="68"/>
      <c r="H15" s="69"/>
      <c r="I15" s="70"/>
      <c r="J15" s="64"/>
      <c r="K15" s="50"/>
      <c r="L15" s="71"/>
    </row>
    <row r="16" spans="1:12" s="37" customFormat="1" ht="30" customHeight="1" x14ac:dyDescent="0.3">
      <c r="A16" s="72"/>
      <c r="B16" s="73"/>
      <c r="C16" s="73"/>
      <c r="D16" s="74"/>
      <c r="E16" s="74"/>
      <c r="F16" s="2"/>
      <c r="G16" s="75"/>
      <c r="H16" s="76"/>
      <c r="I16" s="77"/>
      <c r="J16" s="4"/>
      <c r="K16" s="78"/>
      <c r="L16" s="4"/>
    </row>
  </sheetData>
  <sheetProtection algorithmName="SHA-512" hashValue="LaG8Fmvp4rc+Z2I5q8guEGMxFNX9XoJTIMyWt4caNrW9fVJx59aZ0T5096T6DYGC3UNOw8DaCMwKkI+5DpNJSQ==" saltValue="rV/A+QRMvrFdstMhleFypQ==" spinCount="100000" sheet="1" objects="1" scenarios="1" sort="0" autoFilter="0"/>
  <protectedRanges>
    <protectedRange sqref="I6 A6:H15 J6:L15 I8:I15" name="dati"/>
    <protectedRange algorithmName="SHA-512" hashValue="hV+K7WDcR4TTDUJS8I6ehC2q0iJObVssgTuCh9CxL/2ByGPdf8YJhfzyaj+dJtRUU68Tb8Z1cF6KIQ5tnp6ldQ==" saltValue="Qqq64mIswvdLI2ZcQfeFRg==" spinCount="100000" sqref="I6 A6:H16 J6:K16 I8:I16" name="Intervallo1_1"/>
  </protectedRanges>
  <mergeCells count="2">
    <mergeCell ref="D3:G3"/>
    <mergeCell ref="A4:K4"/>
  </mergeCells>
  <conditionalFormatting sqref="D3:G3">
    <cfRule type="containsText" dxfId="1" priority="2" operator="containsText" text="Incomplete Request">
      <formula>NOT(ISERROR(SEARCH("Incomplete Request",D3)))</formula>
    </cfRule>
  </conditionalFormatting>
  <dataValidations count="4">
    <dataValidation type="textLength" allowBlank="1" showInputMessage="1" showErrorMessage="1" error="The ID OBU  must be filled with last 10 number  (i.e. 0123456789)_x000a__x000a_L'obu ID deve essere inserito con le ultime  10 cifre  (es. 0123456789)" sqref="B6:B15" xr:uid="{00000000-0002-0000-0100-000000000000}">
      <formula1>9</formula1>
      <formula2>10</formula2>
    </dataValidation>
    <dataValidation type="list" allowBlank="1" showInputMessage="1" showErrorMessage="1" sqref="J5 C16 F16 J16" xr:uid="{00000000-0002-0000-0100-000001000000}">
      <formula1>#REF!</formula1>
      <formula2>0</formula2>
    </dataValidation>
    <dataValidation type="textLength" operator="equal" allowBlank="1" showInputMessage="1" showErrorMessage="1" error="The ID OBU  must be filled with last 9 number  (i.e. 123456789)_x000a__x000a_L'obu ID deve essere inserito con le ultime  9 cifre  (es. 123456789)" sqref="B16" xr:uid="{00000000-0002-0000-0100-000002000000}">
      <formula1>10</formula1>
      <formula2>0</formula2>
    </dataValidation>
    <dataValidation type="date" allowBlank="1" showInputMessage="1" showErrorMessage="1" errorTitle="wrong date format" error="date must be entered with dd/mm/yyyyy format, dates cannot be older than one year_x000a__x000a_la data deve essere inserita con formato gg/mm/aaaa, le date non possono esser" sqref="G6:G16" xr:uid="{00000000-0002-0000-0100-000003000000}">
      <formula1>NOW()-365</formula1>
      <formula2>NOW()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menu!$C$2:$C$4</xm:f>
          </x14:formula1>
          <x14:formula2>
            <xm:f>0</xm:f>
          </x14:formula2>
          <xm:sqref>J6:J15</xm:sqref>
        </x14:dataValidation>
        <x14:dataValidation type="list" allowBlank="1" showInputMessage="1" showErrorMessage="1" xr:uid="{00000000-0002-0000-0100-000005000000}">
          <x14:formula1>
            <xm:f>menu!$H$2:$H$10</xm:f>
          </x14:formula1>
          <x14:formula2>
            <xm:f>0</xm:f>
          </x14:formula2>
          <xm:sqref>I6 I8:I15</xm:sqref>
        </x14:dataValidation>
        <x14:dataValidation type="list" allowBlank="1" showInputMessage="1" showErrorMessage="1" xr:uid="{00000000-0002-0000-0100-000006000000}">
          <x14:formula1>
            <xm:f>menu!$A$2:$A$22</xm:f>
          </x14:formula1>
          <x14:formula2>
            <xm:f>0</xm:f>
          </x14:formula2>
          <xm:sqref>F6:F15</xm:sqref>
        </x14:dataValidation>
        <x14:dataValidation type="list" allowBlank="1" showInputMessage="1" showErrorMessage="1" xr:uid="{00000000-0002-0000-0100-000007000000}">
          <x14:formula1>
            <xm:f>menu!$B$2:$B$6</xm:f>
          </x14:formula1>
          <x14:formula2>
            <xm:f>0</xm:f>
          </x14:formula2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C30"/>
  <sheetViews>
    <sheetView tabSelected="1" zoomScale="70" zoomScaleNormal="70" workbookViewId="0">
      <selection activeCell="A8" sqref="A8"/>
    </sheetView>
  </sheetViews>
  <sheetFormatPr defaultColWidth="20" defaultRowHeight="14.5" x14ac:dyDescent="0.35"/>
  <cols>
    <col min="3" max="3" width="9.1796875" customWidth="1"/>
    <col min="9" max="9" width="17.81640625" customWidth="1"/>
    <col min="17" max="17" width="12.453125" customWidth="1"/>
    <col min="18" max="18" width="10.81640625" customWidth="1"/>
    <col min="19" max="19" width="21.7265625" customWidth="1"/>
    <col min="20" max="20" width="22.7265625" customWidth="1"/>
    <col min="21" max="21" width="21.81640625" customWidth="1"/>
  </cols>
  <sheetData>
    <row r="2" spans="1:28 13517:13541 16358:16383" s="37" customFormat="1" ht="16.5" customHeight="1" x14ac:dyDescent="0.35"/>
    <row r="3" spans="1:28 13517:13541 16358:16383" s="37" customFormat="1" ht="45" customHeight="1" x14ac:dyDescent="0.35">
      <c r="A3" s="38"/>
      <c r="B3" s="38"/>
      <c r="C3" s="38"/>
      <c r="D3" s="38"/>
      <c r="E3" s="134" t="str">
        <f>IF(AND($F$6&lt;&gt;0,$A$6&lt;&gt;0,$B$6&lt;&gt;0,$J$6&lt;&gt;0)=TRUE(),"Fine- "&amp;$F$6&amp;" - "&amp;$C$6&amp;" - "&amp;$B$6&amp;" - "&amp;$A$6,"Incomplete Request")</f>
        <v>Incomplete Request</v>
      </c>
      <c r="F3" s="125"/>
      <c r="G3" s="125"/>
      <c r="H3" s="125"/>
      <c r="I3" s="125"/>
      <c r="J3" s="125"/>
      <c r="K3" s="39"/>
      <c r="L3" s="39"/>
      <c r="M3" s="39"/>
      <c r="N3" s="39" t="s">
        <v>147</v>
      </c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79"/>
    </row>
    <row r="4" spans="1:28 13517:13541 16358:16383" s="37" customFormat="1" ht="30.75" customHeight="1" x14ac:dyDescent="0.35">
      <c r="B4" s="126"/>
      <c r="C4" s="126"/>
      <c r="D4" s="126"/>
      <c r="E4" s="126"/>
      <c r="F4" s="126"/>
      <c r="G4" s="128" t="s">
        <v>148</v>
      </c>
      <c r="H4" s="126"/>
      <c r="I4" s="126"/>
      <c r="J4" s="126"/>
      <c r="K4" s="126"/>
      <c r="L4" s="126"/>
      <c r="M4" s="127"/>
      <c r="N4" s="139"/>
      <c r="O4" s="139"/>
      <c r="P4" s="127"/>
      <c r="Q4" s="139" t="s">
        <v>137</v>
      </c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28 13517:13541 16358:16383" s="4" customFormat="1" ht="72.75" customHeight="1" x14ac:dyDescent="0.35">
      <c r="A5" s="41" t="s">
        <v>138</v>
      </c>
      <c r="B5" s="41" t="s">
        <v>149</v>
      </c>
      <c r="C5" s="41" t="s">
        <v>1</v>
      </c>
      <c r="D5" s="41" t="s">
        <v>140</v>
      </c>
      <c r="E5" s="41" t="s">
        <v>141</v>
      </c>
      <c r="F5" s="41" t="s">
        <v>0</v>
      </c>
      <c r="G5" s="41" t="s">
        <v>150</v>
      </c>
      <c r="H5" s="129" t="s">
        <v>151</v>
      </c>
      <c r="I5" s="130" t="s">
        <v>152</v>
      </c>
      <c r="J5" s="41" t="s">
        <v>153</v>
      </c>
      <c r="K5" s="41" t="s">
        <v>154</v>
      </c>
      <c r="L5" s="131" t="s">
        <v>155</v>
      </c>
      <c r="M5" s="132" t="s">
        <v>156</v>
      </c>
      <c r="N5" s="41" t="s">
        <v>157</v>
      </c>
      <c r="O5" s="41" t="s">
        <v>158</v>
      </c>
      <c r="P5" s="41" t="s">
        <v>159</v>
      </c>
      <c r="Q5" s="133" t="s">
        <v>3</v>
      </c>
      <c r="R5" s="133" t="s">
        <v>144</v>
      </c>
      <c r="S5" s="135" t="s">
        <v>160</v>
      </c>
      <c r="T5" s="135" t="s">
        <v>161</v>
      </c>
      <c r="U5" s="135" t="s">
        <v>162</v>
      </c>
      <c r="V5" s="45" t="s">
        <v>163</v>
      </c>
      <c r="W5" s="45" t="s">
        <v>164</v>
      </c>
      <c r="X5" s="45" t="s">
        <v>165</v>
      </c>
      <c r="Y5" s="45" t="s">
        <v>166</v>
      </c>
      <c r="Z5" s="136" t="s">
        <v>146</v>
      </c>
      <c r="AA5" s="136" t="s">
        <v>167</v>
      </c>
      <c r="AB5" s="45" t="s">
        <v>168</v>
      </c>
    </row>
    <row r="6" spans="1:28 13517:13541 16358:16383" s="37" customFormat="1" x14ac:dyDescent="0.35">
      <c r="A6" s="95"/>
      <c r="B6" s="96"/>
      <c r="C6" s="97"/>
      <c r="D6" s="98"/>
      <c r="E6" s="99"/>
      <c r="F6" s="94"/>
      <c r="G6" s="100"/>
      <c r="H6" s="100"/>
      <c r="I6" s="101"/>
      <c r="J6" s="102"/>
      <c r="K6" s="103"/>
      <c r="L6" s="80"/>
      <c r="M6" s="81" t="str">
        <f>IF($L6=0,"",VLOOKUP($L6,menu!$AB$18:$AC$42,2,FALSE()))</f>
        <v/>
      </c>
      <c r="N6" s="80"/>
      <c r="O6" s="114"/>
      <c r="P6" s="114"/>
      <c r="Q6" s="116"/>
      <c r="R6" s="116"/>
      <c r="S6" s="117"/>
      <c r="T6" s="117"/>
      <c r="U6" s="117"/>
      <c r="V6" s="94"/>
      <c r="W6" s="117"/>
      <c r="X6" s="94"/>
      <c r="Y6" s="117"/>
      <c r="Z6" s="118"/>
      <c r="AA6" s="119"/>
      <c r="AB6" s="94"/>
    </row>
    <row r="7" spans="1:28 13517:13541 16358:16383" s="37" customFormat="1" ht="15" customHeight="1" x14ac:dyDescent="0.35">
      <c r="A7" s="104"/>
      <c r="B7" s="105"/>
      <c r="C7" s="97"/>
      <c r="D7" s="106"/>
      <c r="E7" s="107"/>
      <c r="F7" s="94"/>
      <c r="G7" s="108"/>
      <c r="H7" s="108"/>
      <c r="I7" s="109"/>
      <c r="J7" s="102"/>
      <c r="K7" s="103"/>
      <c r="L7" s="82"/>
      <c r="M7" s="81" t="str">
        <f>IF($L7=0,"",VLOOKUP($L7,menu!$AB$18:$AC$42,2,FALSE()))</f>
        <v/>
      </c>
      <c r="N7" s="80"/>
      <c r="O7" s="115"/>
      <c r="P7" s="114"/>
      <c r="Q7" s="120"/>
      <c r="R7" s="120"/>
      <c r="S7" s="121"/>
      <c r="T7" s="121"/>
      <c r="U7" s="121"/>
      <c r="V7" s="122"/>
      <c r="W7" s="121"/>
      <c r="X7" s="122"/>
      <c r="Y7" s="121"/>
      <c r="Z7" s="123"/>
      <c r="AA7" s="124"/>
      <c r="AB7" s="122"/>
    </row>
    <row r="8" spans="1:28 13517:13541 16358:16383" s="37" customFormat="1" ht="15" customHeight="1" x14ac:dyDescent="0.35">
      <c r="A8" s="98"/>
      <c r="B8" s="96"/>
      <c r="C8" s="97"/>
      <c r="D8" s="98"/>
      <c r="E8" s="110"/>
      <c r="F8" s="94"/>
      <c r="G8" s="94"/>
      <c r="H8" s="94"/>
      <c r="I8" s="111"/>
      <c r="J8" s="102"/>
      <c r="K8" s="103"/>
      <c r="L8" s="80"/>
      <c r="M8" s="81" t="str">
        <f>IF($L8=0,"",VLOOKUP($L8,menu!$AB$18:$AC$42,2,FALSE()))</f>
        <v/>
      </c>
      <c r="N8" s="80"/>
      <c r="O8" s="114"/>
      <c r="P8" s="114"/>
      <c r="Q8" s="116"/>
      <c r="R8" s="116"/>
      <c r="S8" s="117"/>
      <c r="T8" s="117"/>
      <c r="U8" s="117"/>
      <c r="V8" s="94"/>
      <c r="W8" s="117"/>
      <c r="X8" s="94"/>
      <c r="Y8" s="117"/>
      <c r="Z8" s="80"/>
      <c r="AA8" s="117"/>
      <c r="AB8" s="94"/>
    </row>
    <row r="9" spans="1:28 13517:13541 16358:16383" s="37" customFormat="1" ht="15" customHeight="1" x14ac:dyDescent="0.35">
      <c r="A9" s="98"/>
      <c r="B9" s="96"/>
      <c r="C9" s="97"/>
      <c r="D9" s="98"/>
      <c r="E9" s="110"/>
      <c r="F9" s="94"/>
      <c r="G9" s="94"/>
      <c r="H9" s="94"/>
      <c r="I9" s="111"/>
      <c r="J9" s="102"/>
      <c r="K9" s="103"/>
      <c r="L9" s="80"/>
      <c r="M9" s="81" t="str">
        <f>IF($L9=0,"",VLOOKUP($L9,menu!$AB$18:$AC$42,2,FALSE()))</f>
        <v/>
      </c>
      <c r="N9" s="80"/>
      <c r="O9" s="114"/>
      <c r="P9" s="114"/>
      <c r="Q9" s="116"/>
      <c r="R9" s="116"/>
      <c r="S9" s="117"/>
      <c r="T9" s="117"/>
      <c r="U9" s="117"/>
      <c r="V9" s="94"/>
      <c r="W9" s="117"/>
      <c r="X9" s="94"/>
      <c r="Y9" s="117"/>
      <c r="Z9" s="80"/>
      <c r="AA9" s="117"/>
      <c r="AB9" s="94"/>
    </row>
    <row r="10" spans="1:28 13517:13541 16358:16383" s="37" customFormat="1" ht="15" customHeight="1" x14ac:dyDescent="0.35">
      <c r="A10" s="98"/>
      <c r="B10" s="96"/>
      <c r="C10" s="97"/>
      <c r="D10" s="98"/>
      <c r="E10" s="110"/>
      <c r="F10" s="94"/>
      <c r="G10" s="94"/>
      <c r="H10" s="94"/>
      <c r="I10" s="111"/>
      <c r="J10" s="112"/>
      <c r="K10" s="113"/>
      <c r="L10" s="80"/>
      <c r="M10" s="81" t="str">
        <f>IF($L10=0,"",VLOOKUP($L10,menu!$AB$18:$AC$42,2,FALSE()))</f>
        <v/>
      </c>
      <c r="N10" s="80"/>
      <c r="O10" s="114"/>
      <c r="P10" s="114"/>
      <c r="Q10" s="116"/>
      <c r="R10" s="116"/>
      <c r="S10" s="117"/>
      <c r="T10" s="117"/>
      <c r="U10" s="117"/>
      <c r="V10" s="94"/>
      <c r="W10" s="117"/>
      <c r="X10" s="94"/>
      <c r="Y10" s="117"/>
      <c r="Z10" s="80"/>
      <c r="AA10" s="117"/>
      <c r="AB10" s="94"/>
    </row>
    <row r="11" spans="1:28 13517:13541 16358:16383" s="37" customFormat="1" ht="15" customHeight="1" x14ac:dyDescent="0.35">
      <c r="A11" s="98"/>
      <c r="B11" s="96"/>
      <c r="C11" s="97"/>
      <c r="D11" s="98"/>
      <c r="E11" s="110"/>
      <c r="F11" s="94"/>
      <c r="G11" s="94"/>
      <c r="H11" s="94"/>
      <c r="I11" s="111"/>
      <c r="J11" s="112"/>
      <c r="K11" s="113"/>
      <c r="L11" s="80"/>
      <c r="M11" s="81" t="str">
        <f>IF($L11=0,"",VLOOKUP($L11,menu!$AB$18:$AC$42,2,FALSE()))</f>
        <v/>
      </c>
      <c r="N11" s="80"/>
      <c r="O11" s="114"/>
      <c r="P11" s="114"/>
      <c r="Q11" s="116"/>
      <c r="R11" s="116"/>
      <c r="S11" s="117"/>
      <c r="T11" s="117"/>
      <c r="U11" s="117"/>
      <c r="V11" s="94"/>
      <c r="W11" s="117"/>
      <c r="X11" s="94"/>
      <c r="Y11" s="117"/>
      <c r="Z11" s="80"/>
      <c r="AA11" s="117"/>
      <c r="AB11" s="94"/>
    </row>
    <row r="12" spans="1:28 13517:13541 16358:16383" s="37" customFormat="1" ht="15" customHeight="1" x14ac:dyDescent="0.35">
      <c r="A12" s="98"/>
      <c r="B12" s="96"/>
      <c r="C12" s="97"/>
      <c r="D12" s="98"/>
      <c r="E12" s="110"/>
      <c r="F12" s="94"/>
      <c r="G12" s="94"/>
      <c r="H12" s="94"/>
      <c r="I12" s="111"/>
      <c r="J12" s="112"/>
      <c r="K12" s="113"/>
      <c r="L12" s="80"/>
      <c r="M12" s="81" t="str">
        <f>IF($L12=0,"",VLOOKUP($L12,menu!$AB$18:$AC$42,2,FALSE()))</f>
        <v/>
      </c>
      <c r="N12" s="80"/>
      <c r="O12" s="114"/>
      <c r="P12" s="114"/>
      <c r="Q12" s="116"/>
      <c r="R12" s="116"/>
      <c r="S12" s="117"/>
      <c r="T12" s="117"/>
      <c r="U12" s="117"/>
      <c r="V12" s="94"/>
      <c r="W12" s="117"/>
      <c r="X12" s="94"/>
      <c r="Y12" s="117"/>
      <c r="Z12" s="80"/>
      <c r="AA12" s="117"/>
      <c r="AB12" s="94"/>
    </row>
    <row r="13" spans="1:28 13517:13541 16358:16383" s="37" customFormat="1" ht="15" customHeight="1" x14ac:dyDescent="0.35">
      <c r="A13" s="98"/>
      <c r="B13" s="96"/>
      <c r="C13" s="97"/>
      <c r="D13" s="98"/>
      <c r="E13" s="110"/>
      <c r="F13" s="94"/>
      <c r="G13" s="94"/>
      <c r="H13" s="94"/>
      <c r="I13" s="111"/>
      <c r="J13" s="112"/>
      <c r="K13" s="113"/>
      <c r="L13" s="80"/>
      <c r="M13" s="81" t="str">
        <f>IF($L13=0,"",VLOOKUP($L13,menu!$AB$18:$AC$42,2,FALSE()))</f>
        <v/>
      </c>
      <c r="N13" s="80"/>
      <c r="O13" s="114"/>
      <c r="P13" s="114"/>
      <c r="Q13" s="116"/>
      <c r="R13" s="116"/>
      <c r="S13" s="117"/>
      <c r="T13" s="117"/>
      <c r="U13" s="117"/>
      <c r="V13" s="94"/>
      <c r="W13" s="117"/>
      <c r="X13" s="94"/>
      <c r="Y13" s="117"/>
      <c r="Z13" s="80"/>
      <c r="AA13" s="117"/>
      <c r="AB13" s="94"/>
    </row>
    <row r="14" spans="1:28 13517:13541 16358:16383" s="37" customFormat="1" ht="15" customHeight="1" x14ac:dyDescent="0.35">
      <c r="A14" s="98"/>
      <c r="B14" s="96"/>
      <c r="C14" s="97"/>
      <c r="D14" s="98"/>
      <c r="E14" s="110"/>
      <c r="F14" s="94"/>
      <c r="G14" s="94"/>
      <c r="H14" s="94"/>
      <c r="I14" s="111"/>
      <c r="J14" s="112"/>
      <c r="K14" s="113"/>
      <c r="L14" s="80"/>
      <c r="M14" s="81" t="str">
        <f>IF($L14=0,"",VLOOKUP($L14,menu!$AB$18:$AC$42,2,FALSE()))</f>
        <v/>
      </c>
      <c r="N14" s="80"/>
      <c r="O14" s="114"/>
      <c r="P14" s="114"/>
      <c r="Q14" s="116"/>
      <c r="R14" s="116"/>
      <c r="S14" s="117"/>
      <c r="T14" s="117"/>
      <c r="U14" s="117"/>
      <c r="V14" s="94"/>
      <c r="W14" s="117"/>
      <c r="X14" s="94"/>
      <c r="Y14" s="117"/>
      <c r="Z14" s="80"/>
      <c r="AA14" s="117"/>
      <c r="AB14" s="94"/>
    </row>
    <row r="15" spans="1:28 13517:13541 16358:16383" s="37" customFormat="1" ht="15" customHeight="1" x14ac:dyDescent="0.35">
      <c r="A15" s="98"/>
      <c r="B15" s="96"/>
      <c r="C15" s="97"/>
      <c r="D15" s="98"/>
      <c r="E15" s="110"/>
      <c r="F15" s="94"/>
      <c r="G15" s="94"/>
      <c r="H15" s="94"/>
      <c r="I15" s="111"/>
      <c r="J15" s="112"/>
      <c r="K15" s="113"/>
      <c r="L15" s="80"/>
      <c r="M15" s="81" t="str">
        <f>IF($L15=0,"",VLOOKUP($L15,menu!$AB$18:$AC$42,2,FALSE()))</f>
        <v/>
      </c>
      <c r="N15" s="80"/>
      <c r="O15" s="114"/>
      <c r="P15" s="114"/>
      <c r="Q15" s="116"/>
      <c r="R15" s="116"/>
      <c r="S15" s="117"/>
      <c r="T15" s="117"/>
      <c r="U15" s="117"/>
      <c r="V15" s="94"/>
      <c r="W15" s="117"/>
      <c r="X15" s="94"/>
      <c r="Y15" s="117"/>
      <c r="Z15" s="80"/>
      <c r="AA15" s="117"/>
      <c r="AB15" s="94"/>
    </row>
    <row r="16" spans="1:28 13517:13541 16358:16383" x14ac:dyDescent="0.35">
      <c r="B16" s="83"/>
      <c r="C16" s="84"/>
      <c r="E16" s="85"/>
      <c r="F16" s="86"/>
      <c r="G16" s="86"/>
      <c r="H16" s="86"/>
      <c r="I16" s="86"/>
      <c r="J16" s="87"/>
      <c r="K16" s="88"/>
      <c r="M16" s="89"/>
      <c r="N16" s="88"/>
      <c r="O16" s="89"/>
      <c r="P16" s="89"/>
      <c r="Q16" s="89"/>
      <c r="R16" s="90"/>
      <c r="S16" s="90"/>
      <c r="T16" s="91"/>
      <c r="U16" s="91"/>
      <c r="V16" s="91"/>
      <c r="W16" s="86"/>
      <c r="X16" s="91"/>
      <c r="Y16" s="86"/>
      <c r="Z16" s="91"/>
      <c r="AB16" s="92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</row>
    <row r="17" spans="2:29 13517:13541 16358:16383" x14ac:dyDescent="0.35">
      <c r="B17" s="83"/>
      <c r="C17" s="84"/>
      <c r="E17" s="85"/>
      <c r="F17" s="86"/>
      <c r="G17" s="86"/>
      <c r="H17" s="86"/>
      <c r="I17" s="86"/>
      <c r="J17" s="87"/>
      <c r="K17" s="88"/>
      <c r="M17" s="89"/>
      <c r="N17" s="88"/>
      <c r="O17" s="89"/>
      <c r="P17" s="89"/>
      <c r="Q17" s="89"/>
      <c r="R17" s="90"/>
      <c r="S17" s="90"/>
      <c r="T17" s="91"/>
      <c r="U17" s="91"/>
      <c r="V17" s="91"/>
      <c r="W17" s="86"/>
      <c r="X17" s="91"/>
      <c r="Y17" s="86"/>
      <c r="Z17" s="91"/>
      <c r="AB17" s="92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</row>
    <row r="18" spans="2:29 13517:13541 16358:16383" x14ac:dyDescent="0.35">
      <c r="B18" s="83"/>
      <c r="C18" s="84"/>
      <c r="E18" s="85"/>
      <c r="F18" s="86"/>
      <c r="G18" s="86"/>
      <c r="H18" s="86"/>
      <c r="I18" s="86"/>
      <c r="J18" s="87"/>
      <c r="K18" s="88"/>
      <c r="M18" s="89"/>
      <c r="N18" s="88"/>
      <c r="O18" s="89"/>
      <c r="P18" s="89"/>
      <c r="Q18" s="89"/>
      <c r="R18" s="90"/>
      <c r="S18" s="90"/>
      <c r="T18" s="91"/>
      <c r="U18" s="91"/>
      <c r="V18" s="91"/>
      <c r="W18" s="86"/>
      <c r="X18" s="91"/>
      <c r="Y18" s="86"/>
      <c r="Z18" s="91"/>
      <c r="AB18" s="92"/>
      <c r="AC18" s="91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</row>
    <row r="19" spans="2:29 13517:13541 16358:16383" x14ac:dyDescent="0.35">
      <c r="B19" s="83"/>
      <c r="C19" s="84"/>
      <c r="E19" s="85"/>
      <c r="F19" s="86"/>
      <c r="G19" s="86"/>
      <c r="H19" s="86"/>
      <c r="I19" s="86"/>
      <c r="J19" s="87"/>
      <c r="K19" s="88"/>
      <c r="M19" s="89"/>
      <c r="N19" s="88"/>
      <c r="O19" s="89"/>
      <c r="P19" s="89"/>
      <c r="Q19" s="89"/>
      <c r="R19" s="90"/>
      <c r="S19" s="90"/>
      <c r="T19" s="91"/>
      <c r="U19" s="91"/>
      <c r="V19" s="91"/>
      <c r="W19" s="86"/>
      <c r="X19" s="91"/>
      <c r="Y19" s="86"/>
      <c r="Z19" s="91"/>
      <c r="AB19" s="92"/>
      <c r="AC19" s="91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</row>
    <row r="20" spans="2:29 13517:13541 16358:16383" x14ac:dyDescent="0.35">
      <c r="B20" s="83"/>
      <c r="C20" s="84"/>
      <c r="E20" s="85"/>
      <c r="F20" s="86"/>
      <c r="G20" s="86"/>
      <c r="H20" s="86"/>
      <c r="I20" s="86"/>
      <c r="J20" s="87"/>
      <c r="K20" s="88"/>
      <c r="M20" s="89"/>
      <c r="N20" s="88"/>
      <c r="O20" s="89"/>
      <c r="P20" s="89"/>
      <c r="Q20" s="89"/>
      <c r="R20" s="90"/>
      <c r="S20" s="90"/>
      <c r="T20" s="91"/>
      <c r="U20" s="91"/>
      <c r="V20" s="91"/>
      <c r="W20" s="86"/>
      <c r="X20" s="91"/>
      <c r="Y20" s="86"/>
      <c r="Z20" s="91"/>
      <c r="AB20" s="92"/>
      <c r="AC20" s="91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</row>
    <row r="21" spans="2:29 13517:13541 16358:16383" x14ac:dyDescent="0.35">
      <c r="B21" s="83"/>
      <c r="C21" s="84"/>
      <c r="E21" s="85"/>
      <c r="F21" s="86"/>
      <c r="G21" s="86"/>
      <c r="H21" s="86"/>
      <c r="I21" s="86"/>
      <c r="J21" s="87"/>
      <c r="K21" s="88"/>
      <c r="M21" s="89"/>
      <c r="N21" s="93"/>
      <c r="O21" s="89"/>
      <c r="P21" s="89"/>
      <c r="Q21" s="89"/>
      <c r="R21" s="90"/>
      <c r="S21" s="90"/>
      <c r="T21" s="91"/>
      <c r="U21" s="91"/>
      <c r="V21" s="91"/>
      <c r="W21" s="86"/>
      <c r="X21" s="91"/>
      <c r="Y21" s="86"/>
      <c r="Z21" s="91"/>
      <c r="AB21" s="92"/>
      <c r="AC21" s="91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</row>
    <row r="22" spans="2:29 13517:13541 16358:16383" x14ac:dyDescent="0.35">
      <c r="B22" s="83"/>
      <c r="C22" s="84"/>
      <c r="E22" s="85"/>
      <c r="F22" s="86"/>
      <c r="G22" s="86"/>
      <c r="H22" s="86"/>
      <c r="I22" s="86"/>
      <c r="J22" s="87"/>
      <c r="K22" s="88"/>
      <c r="M22" s="89"/>
      <c r="N22" s="88"/>
      <c r="O22" s="89"/>
      <c r="P22" s="89"/>
      <c r="Q22" s="89"/>
      <c r="R22" s="90"/>
      <c r="S22" s="90"/>
      <c r="T22" s="91"/>
      <c r="U22" s="91"/>
      <c r="V22" s="91"/>
      <c r="W22" s="86"/>
      <c r="X22" s="91"/>
      <c r="Y22" s="86"/>
      <c r="Z22" s="91"/>
      <c r="AB22" s="92"/>
      <c r="AC22" s="91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</row>
    <row r="23" spans="2:29 13517:13541 16358:16383" x14ac:dyDescent="0.35">
      <c r="B23" s="83"/>
      <c r="C23" s="84"/>
      <c r="E23" s="85"/>
      <c r="F23" s="86"/>
      <c r="G23" s="86"/>
      <c r="H23" s="86"/>
      <c r="I23" s="86"/>
      <c r="J23" s="87"/>
      <c r="K23" s="88"/>
      <c r="M23" s="89"/>
      <c r="N23" s="88"/>
      <c r="O23" s="89"/>
      <c r="P23" s="89"/>
      <c r="Q23" s="89"/>
      <c r="R23" s="90"/>
      <c r="S23" s="90"/>
      <c r="T23" s="91"/>
      <c r="U23" s="91"/>
      <c r="V23" s="91"/>
      <c r="W23" s="86"/>
      <c r="X23" s="91"/>
      <c r="Y23" s="86"/>
      <c r="Z23" s="91"/>
      <c r="AB23" s="92"/>
      <c r="AC23" s="91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</row>
    <row r="24" spans="2:29 13517:13541 16358:16383" x14ac:dyDescent="0.35">
      <c r="B24" s="83"/>
      <c r="C24" s="84"/>
      <c r="E24" s="85"/>
      <c r="F24" s="86"/>
      <c r="G24" s="86"/>
      <c r="H24" s="86"/>
      <c r="I24" s="86"/>
      <c r="J24" s="87"/>
      <c r="K24" s="88"/>
      <c r="M24" s="89"/>
      <c r="N24" s="88"/>
      <c r="O24" s="89"/>
      <c r="P24" s="89"/>
      <c r="Q24" s="89"/>
      <c r="R24" s="90"/>
      <c r="S24" s="90"/>
      <c r="T24" s="91"/>
      <c r="U24" s="91"/>
      <c r="V24" s="91"/>
      <c r="W24" s="86"/>
      <c r="X24" s="91"/>
      <c r="Y24" s="86"/>
      <c r="Z24" s="91"/>
      <c r="AB24" s="92"/>
      <c r="AC24" s="91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</row>
    <row r="25" spans="2:29 13517:13541 16358:16383" x14ac:dyDescent="0.35">
      <c r="B25" s="83"/>
      <c r="C25" s="84"/>
      <c r="E25" s="85"/>
      <c r="F25" s="86"/>
      <c r="G25" s="86"/>
      <c r="H25" s="86"/>
      <c r="I25" s="86"/>
      <c r="J25" s="87"/>
      <c r="K25" s="88"/>
      <c r="M25" s="89"/>
      <c r="N25" s="88"/>
      <c r="O25" s="89"/>
      <c r="P25" s="89"/>
      <c r="Q25" s="89"/>
      <c r="R25" s="90"/>
      <c r="S25" s="90"/>
      <c r="T25" s="91"/>
      <c r="U25" s="91"/>
      <c r="V25" s="91"/>
      <c r="W25" s="86"/>
      <c r="X25" s="91"/>
      <c r="Y25" s="86"/>
      <c r="Z25" s="91"/>
      <c r="AB25" s="92"/>
      <c r="AC25" s="91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</row>
    <row r="26" spans="2:29 13517:13541 16358:16383" x14ac:dyDescent="0.35">
      <c r="B26" s="83"/>
      <c r="C26" s="84"/>
      <c r="E26" s="85"/>
      <c r="F26" s="86"/>
      <c r="G26" s="86"/>
      <c r="H26" s="86"/>
      <c r="I26" s="86"/>
      <c r="J26" s="87"/>
      <c r="K26" s="88"/>
      <c r="M26" s="89"/>
      <c r="N26" s="88"/>
      <c r="O26" s="89"/>
      <c r="P26" s="89"/>
      <c r="Q26" s="89"/>
      <c r="R26" s="90"/>
      <c r="S26" s="90"/>
      <c r="T26" s="91"/>
      <c r="U26" s="91"/>
      <c r="V26" s="91"/>
      <c r="W26" s="86"/>
      <c r="X26" s="91"/>
      <c r="Y26" s="86"/>
      <c r="Z26" s="91"/>
      <c r="AB26" s="92"/>
      <c r="AC26" s="91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  <c r="XFC26" s="37"/>
    </row>
    <row r="27" spans="2:29 13517:13541 16358:16383" x14ac:dyDescent="0.35">
      <c r="B27" s="83"/>
      <c r="C27" s="84"/>
      <c r="E27" s="85"/>
      <c r="F27" s="86"/>
      <c r="G27" s="86"/>
      <c r="H27" s="86"/>
      <c r="I27" s="86"/>
      <c r="J27" s="87"/>
      <c r="K27" s="88"/>
      <c r="M27" s="89"/>
      <c r="N27" s="88"/>
      <c r="O27" s="89"/>
      <c r="P27" s="89"/>
      <c r="Q27" s="89"/>
      <c r="R27" s="90"/>
      <c r="S27" s="90"/>
      <c r="T27" s="91"/>
      <c r="U27" s="91"/>
      <c r="V27" s="91"/>
      <c r="W27" s="86"/>
      <c r="X27" s="91"/>
      <c r="Y27" s="86"/>
      <c r="Z27" s="91"/>
      <c r="AB27" s="92"/>
      <c r="AC27" s="91"/>
    </row>
    <row r="28" spans="2:29 13517:13541 16358:16383" x14ac:dyDescent="0.35">
      <c r="B28" s="83"/>
      <c r="C28" s="84"/>
      <c r="E28" s="85"/>
      <c r="F28" s="86"/>
      <c r="G28" s="86"/>
      <c r="H28" s="86"/>
      <c r="I28" s="86"/>
      <c r="J28" s="87"/>
      <c r="K28" s="88"/>
      <c r="M28" s="89"/>
      <c r="N28" s="88"/>
      <c r="O28" s="89"/>
      <c r="P28" s="89"/>
      <c r="Q28" s="89"/>
      <c r="R28" s="90"/>
      <c r="S28" s="90"/>
      <c r="T28" s="91"/>
      <c r="U28" s="91"/>
      <c r="V28" s="91"/>
      <c r="W28" s="86"/>
      <c r="X28" s="91"/>
      <c r="Y28" s="86"/>
      <c r="Z28" s="91"/>
      <c r="AB28" s="92"/>
      <c r="AC28" s="91"/>
    </row>
    <row r="29" spans="2:29 13517:13541 16358:16383" x14ac:dyDescent="0.35">
      <c r="B29" s="83"/>
      <c r="C29" s="84"/>
      <c r="E29" s="85"/>
      <c r="F29" s="86"/>
      <c r="G29" s="86"/>
      <c r="H29" s="86"/>
      <c r="I29" s="86"/>
      <c r="J29" s="87"/>
      <c r="K29" s="88"/>
      <c r="M29" s="89"/>
      <c r="N29" s="88"/>
      <c r="O29" s="89"/>
      <c r="P29" s="89"/>
      <c r="Q29" s="89"/>
      <c r="R29" s="90"/>
      <c r="S29" s="90"/>
      <c r="T29" s="91"/>
      <c r="U29" s="91"/>
      <c r="V29" s="91"/>
      <c r="W29" s="86"/>
      <c r="X29" s="91"/>
      <c r="Y29" s="86"/>
      <c r="Z29" s="91"/>
      <c r="AB29" s="92"/>
      <c r="AC29" s="91"/>
    </row>
    <row r="30" spans="2:29 13517:13541 16358:16383" x14ac:dyDescent="0.35">
      <c r="B30" s="83"/>
      <c r="C30" s="84"/>
      <c r="E30" s="85"/>
      <c r="F30" s="86"/>
      <c r="G30" s="86"/>
      <c r="H30" s="86"/>
      <c r="I30" s="86"/>
      <c r="J30" s="87"/>
      <c r="K30" s="88"/>
      <c r="M30" s="89"/>
      <c r="N30" s="88"/>
      <c r="O30" s="89"/>
      <c r="P30" s="89"/>
      <c r="Q30" s="89"/>
      <c r="R30" s="90"/>
      <c r="S30" s="90"/>
      <c r="T30" s="91"/>
      <c r="U30" s="91"/>
      <c r="V30" s="91"/>
      <c r="W30" s="86"/>
      <c r="X30" s="91"/>
      <c r="Y30" s="86"/>
      <c r="Z30" s="91"/>
      <c r="AB30" s="92"/>
      <c r="AC30" s="91"/>
    </row>
  </sheetData>
  <sheetProtection algorithmName="SHA-512" hashValue="BKMtsrEr01nvlot2e1OVU4O6S+nC98NfwbQrwMa9soj6wBp1+jwMk0rcMavrBTnHNe8XPanbgVRtgnc5eXo8EQ==" saltValue="Vou1z49+uhfvHSKryDaQsw==" spinCount="100000" sheet="1" objects="1" scenarios="1" sort="0" autoFilter="0"/>
  <mergeCells count="2">
    <mergeCell ref="N4:O4"/>
    <mergeCell ref="Q4:AB4"/>
  </mergeCells>
  <conditionalFormatting sqref="E3:J3">
    <cfRule type="containsText" dxfId="0" priority="2" operator="containsText" text="Incomplete Request">
      <formula>NOT(ISERROR(SEARCH("Incomplete Request",E3)))</formula>
    </cfRule>
  </conditionalFormatting>
  <dataValidations count="9">
    <dataValidation type="textLength" allowBlank="1" showInputMessage="1" showErrorMessage="1" error="The ID OBU  must be filled with last 10 number  (i.e. 0123456789)_x000a__x000a_L'obu ID deve essere inserito con le ultime  10 cifre  (es. 0123456789)" sqref="B6" xr:uid="{00000000-0002-0000-0200-000000000000}">
      <formula1>9</formula1>
      <formula2>10</formula2>
    </dataValidation>
    <dataValidation type="whole" operator="greaterThan" allowBlank="1" showInputMessage="1" showErrorMessage="1" errorTitle="wrong format/ formato errato" error="please enter the amount without using any separator characters (e.g., the dot “.” or the comma “,”)_x000a__x000a_inserire l'importo intero senza utilizzare elementi separatori (ad es. il punto “.” o la virgola “,”)" sqref="N6:N15" xr:uid="{00000000-0002-0000-0200-000001000000}">
      <formula1>0</formula1>
      <formula2>0</formula2>
    </dataValidation>
    <dataValidation type="time" allowBlank="1" showInputMessage="1" showErrorMessage="1" sqref="K7:K15" xr:uid="{00000000-0002-0000-0200-000002000000}">
      <formula1>0</formula1>
      <formula2>0.999988425925926</formula2>
    </dataValidation>
    <dataValidation type="date" allowBlank="1" showInputMessage="1" showErrorMessage="1" errorTitle="wrong date format" error="date must be entered with dd/mm/yyyyy format, dates cannot be older than one year_x000a__x000a_la data deve essere inserita con formato gg/mm/aaaa, le date non possono essere più vecchie di un anno_x000a_" sqref="J6:J15" xr:uid="{00000000-0002-0000-0200-000003000000}">
      <formula1>NOW()-365</formula1>
      <formula2>NOW()</formula2>
    </dataValidation>
    <dataValidation type="list" allowBlank="1" showInputMessage="1" showErrorMessage="1" sqref="D3" xr:uid="{00000000-0002-0000-0200-000004000000}">
      <formula1>#REF!</formula1>
      <formula2>0</formula2>
    </dataValidation>
    <dataValidation type="textLength" allowBlank="1" showInputMessage="1" showErrorMessage="1" sqref="B7:B15" xr:uid="{00000000-0002-0000-0200-000005000000}">
      <formula1>9</formula1>
      <formula2>10</formula2>
    </dataValidation>
    <dataValidation type="list" allowBlank="1" showInputMessage="1" showErrorMessage="1" sqref="L6:L15" xr:uid="{00000000-0002-0000-0200-000006000000}">
      <formula1>INDIRECT($F6)</formula1>
      <formula2>0</formula2>
    </dataValidation>
    <dataValidation allowBlank="1" showInputMessage="1" showErrorMessage="1" sqref="P6:P15" xr:uid="{00000000-0002-0000-0200-000007000000}">
      <formula1>0</formula1>
      <formula2>0</formula2>
    </dataValidation>
    <dataValidation allowBlank="1" showInputMessage="1" showErrorMessage="1" sqref="I6:I15" xr:uid="{8E0B8E01-96E7-46EF-B0F5-E1777A4A9EA9}"/>
  </dataValidations>
  <pageMargins left="0.7" right="0.7" top="0.75" bottom="0.75" header="0.511811023622047" footer="0.511811023622047"/>
  <pageSetup paperSize="9" orientation="portrait" horizontalDpi="300" verticalDpi="30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8000000}">
          <x14:formula1>
            <xm:f>menu!$S$2:$S$10</xm:f>
          </x14:formula1>
          <x14:formula2>
            <xm:f>0</xm:f>
          </x14:formula2>
          <xm:sqref>O6:O15</xm:sqref>
        </x14:dataValidation>
        <x14:dataValidation type="list" allowBlank="1" showInputMessage="1" showErrorMessage="1" xr:uid="{00000000-0002-0000-0200-000009000000}">
          <x14:formula1>
            <xm:f>menu!$E$2:$E$6</xm:f>
          </x14:formula1>
          <x14:formula2>
            <xm:f>0</xm:f>
          </x14:formula2>
          <xm:sqref>Q6:Q15</xm:sqref>
        </x14:dataValidation>
        <x14:dataValidation type="list" allowBlank="1" showInputMessage="1" showErrorMessage="1" xr:uid="{00000000-0002-0000-0200-00000A000000}">
          <x14:formula1>
            <xm:f>menu!$C$2:$C$4</xm:f>
          </x14:formula1>
          <x14:formula2>
            <xm:f>0</xm:f>
          </x14:formula2>
          <xm:sqref>R6:R15</xm:sqref>
        </x14:dataValidation>
        <x14:dataValidation type="list" allowBlank="1" showInputMessage="1" showErrorMessage="1" xr:uid="{00000000-0002-0000-0200-00000B000000}">
          <x14:formula1>
            <xm:f>menu!$G$1:$G$3</xm:f>
          </x14:formula1>
          <x14:formula2>
            <xm:f>0</xm:f>
          </x14:formula2>
          <xm:sqref>AA6:AA15</xm:sqref>
        </x14:dataValidation>
        <x14:dataValidation type="list" allowBlank="1" showInputMessage="1" showErrorMessage="1" xr:uid="{00000000-0002-0000-0200-00000C000000}">
          <x14:formula1>
            <xm:f>menu!$B$3:$B$4</xm:f>
          </x14:formula1>
          <x14:formula2>
            <xm:f>0</xm:f>
          </x14:formula2>
          <xm:sqref>C6:C15</xm:sqref>
        </x14:dataValidation>
        <x14:dataValidation type="list" allowBlank="1" showInputMessage="1" showErrorMessage="1" xr:uid="{00000000-0002-0000-0200-00000D000000}">
          <x14:formula1>
            <xm:f>menu!$V$1:$AP$1</xm:f>
          </x14:formula1>
          <x14:formula2>
            <xm:f>0</xm:f>
          </x14:formula2>
          <xm:sqref>F6:F15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ED17004C80D4E83E996C4C8D275F9" ma:contentTypeVersion="15" ma:contentTypeDescription="Create a new document." ma:contentTypeScope="" ma:versionID="c680ef69b82d9915aa4c62347f88afb2">
  <xsd:schema xmlns:xsd="http://www.w3.org/2001/XMLSchema" xmlns:xs="http://www.w3.org/2001/XMLSchema" xmlns:p="http://schemas.microsoft.com/office/2006/metadata/properties" xmlns:ns2="2a4d97da-c011-47ab-a801-0f861b6d067c" xmlns:ns3="5053d492-0ebf-4292-874f-8517a18dfee6" targetNamespace="http://schemas.microsoft.com/office/2006/metadata/properties" ma:root="true" ma:fieldsID="9ae276a1dd7842f43bed4053d3c68664" ns2:_="" ns3:_="">
    <xsd:import namespace="2a4d97da-c011-47ab-a801-0f861b6d067c"/>
    <xsd:import namespace="5053d492-0ebf-4292-874f-8517a18dfee6"/>
    <xsd:element name="properties">
      <xsd:complexType>
        <xsd:sequence>
          <xsd:element name="documentManagement">
            <xsd:complexType>
              <xsd:all>
                <xsd:element ref="ns2:h7c6d8b77f1a43709c6bbcbcf7f801af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97da-c011-47ab-a801-0f861b6d067c" elementFormDefault="qualified">
    <xsd:import namespace="http://schemas.microsoft.com/office/2006/documentManagement/types"/>
    <xsd:import namespace="http://schemas.microsoft.com/office/infopath/2007/PartnerControls"/>
    <xsd:element name="h7c6d8b77f1a43709c6bbcbcf7f801af" ma:index="4" nillable="true" ma:taxonomy="true" ma:internalName="h7c6d8b77f1a43709c6bbcbcf7f801af" ma:taxonomyFieldName="Information_x0020_Security_x0020_Classification" ma:displayName="Information Security Classification" ma:indexed="true" ma:readOnly="false" ma:default="8;#Internal|602c2008-3374-41ad-8d2f-0a363ab955bc" ma:fieldId="{17c6d8b7-7f1a-4370-9c6b-bcbcf7f801af}" ma:sspId="a2727bbe-9cf7-4f64-9527-8e5792336a1f" ma:termSetId="63b1123d-363c-4bda-bec7-503cb3e6e7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hidden="true" ma:list="{76e680ef-99a0-4ec5-b1c2-400169d6eec3}" ma:internalName="TaxCatchAll" ma:readOnly="false" ma:showField="CatchAllData" ma:web="2a4d97da-c011-47ab-a801-0f861b6d06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76e680ef-99a0-4ec5-b1c2-400169d6eec3}" ma:internalName="TaxCatchAllLabel" ma:readOnly="true" ma:showField="CatchAllDataLabel" ma:web="2a4d97da-c011-47ab-a801-0f861b6d06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3d492-0ebf-4292-874f-8517a18df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2727bbe-9cf7-4f64-9527-8e5792336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3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7c6d8b77f1a43709c6bbcbcf7f801af xmlns="2a4d97da-c011-47ab-a801-0f861b6d067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602c2008-3374-41ad-8d2f-0a363ab955bc</TermId>
        </TermInfo>
      </Terms>
    </h7c6d8b77f1a43709c6bbcbcf7f801af>
    <lcf76f155ced4ddcb4097134ff3c332f xmlns="5053d492-0ebf-4292-874f-8517a18dfee6">
      <Terms xmlns="http://schemas.microsoft.com/office/infopath/2007/PartnerControls"/>
    </lcf76f155ced4ddcb4097134ff3c332f>
    <TaxCatchAll xmlns="2a4d97da-c011-47ab-a801-0f861b6d067c">
      <Value>8</Value>
    </TaxCatchAll>
  </documentManagement>
</p:properties>
</file>

<file path=customXml/itemProps1.xml><?xml version="1.0" encoding="utf-8"?>
<ds:datastoreItem xmlns:ds="http://schemas.openxmlformats.org/officeDocument/2006/customXml" ds:itemID="{6A31DB8F-CE95-4132-9340-971AA1F5EB4B}"/>
</file>

<file path=customXml/itemProps2.xml><?xml version="1.0" encoding="utf-8"?>
<ds:datastoreItem xmlns:ds="http://schemas.openxmlformats.org/officeDocument/2006/customXml" ds:itemID="{DB349E3B-274F-4D50-AA6A-7B1E826F7683}"/>
</file>

<file path=customXml/itemProps3.xml><?xml version="1.0" encoding="utf-8"?>
<ds:datastoreItem xmlns:ds="http://schemas.openxmlformats.org/officeDocument/2006/customXml" ds:itemID="{D74B8E1D-12DE-4D01-A66B-C1DF0DB96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22</vt:i4>
      </vt:variant>
    </vt:vector>
  </HeadingPairs>
  <TitlesOfParts>
    <vt:vector size="25" baseType="lpstr">
      <vt:lpstr>menu</vt:lpstr>
      <vt:lpstr>Malfunctioning</vt:lpstr>
      <vt:lpstr>Fine</vt:lpstr>
      <vt:lpstr>Austria</vt:lpstr>
      <vt:lpstr>Belgium</vt:lpstr>
      <vt:lpstr>Bulgaria</vt:lpstr>
      <vt:lpstr>Croatia</vt:lpstr>
      <vt:lpstr>Czech_Rep</vt:lpstr>
      <vt:lpstr>Denmark</vt:lpstr>
      <vt:lpstr>France</vt:lpstr>
      <vt:lpstr>General_Request</vt:lpstr>
      <vt:lpstr>Germany</vt:lpstr>
      <vt:lpstr>HUGO_POST_paid</vt:lpstr>
      <vt:lpstr>Hungary_PRE_paid</vt:lpstr>
      <vt:lpstr>Italy</vt:lpstr>
      <vt:lpstr>Poland_A1</vt:lpstr>
      <vt:lpstr>Poland_A4</vt:lpstr>
      <vt:lpstr>Poland_KAS</vt:lpstr>
      <vt:lpstr>Portugal</vt:lpstr>
      <vt:lpstr>Scandinavia</vt:lpstr>
      <vt:lpstr>Slovakia</vt:lpstr>
      <vt:lpstr>Slovenia</vt:lpstr>
      <vt:lpstr>Spain</vt:lpstr>
      <vt:lpstr>Switzerland</vt:lpstr>
      <vt:lpstr>tollDOMAIN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Valentini</dc:creator>
  <cp:keywords/>
  <dc:description/>
  <cp:lastModifiedBy>Sara Villano</cp:lastModifiedBy>
  <cp:revision>1</cp:revision>
  <dcterms:created xsi:type="dcterms:W3CDTF">2025-01-23T09:44:12Z</dcterms:created>
  <dcterms:modified xsi:type="dcterms:W3CDTF">2025-02-21T07:35:29Z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0x010100C60ED17004C80D4E83E996C4C8D275F9</vt:lpwstr>
  </property>
  <property fmtid="{D5CDD505-2E9C-101B-9397-08002B2CF9AE}" pid="3" name="Information_x0020_Security_x0020_Classification">
    <vt:lpwstr>8</vt:lpwstr>
  </property>
  <property fmtid="{D5CDD505-2E9C-101B-9397-08002B2CF9AE}" pid="4" name="Information Security Classification">
    <vt:lpwstr>8;#Internal|602c2008-3374-41ad-8d2f-0a363ab955bc</vt:lpwstr>
  </property>
  <property fmtid="{D5CDD505-2E9C-101B-9397-08002B2CF9AE}" pid="5" name="MediaServiceImageTags">
    <vt:lpwstr/>
  </property>
</Properties>
</file>